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tor Indeportes\Documents\INDEPORTES 2024\INFORME DE GESTIÓN PLANEACIÓN\"/>
    </mc:Choice>
  </mc:AlternateContent>
  <bookViews>
    <workbookView xWindow="0" yWindow="0" windowWidth="28800" windowHeight="12300"/>
  </bookViews>
  <sheets>
    <sheet name="Seguim.Plan.Acción. V5 A" sheetId="1" r:id="rId1"/>
    <sheet name="Seguim.Plan.Acción. V5 B" sheetId="2" r:id="rId2"/>
  </sheets>
  <definedNames>
    <definedName name="_xlnm._FilterDatabase" localSheetId="0" hidden="1">'Seguim.Plan.Acción. V5 A'!$C$15:$AH$37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1" l="1"/>
  <c r="R30" i="1" l="1"/>
  <c r="S30" i="1"/>
  <c r="N30" i="1"/>
  <c r="O30" i="1"/>
  <c r="P30" i="1"/>
  <c r="Q30" i="1"/>
  <c r="M30" i="1"/>
  <c r="O19" i="1"/>
  <c r="P19" i="1"/>
  <c r="Q19" i="1"/>
  <c r="R19" i="1"/>
  <c r="S19" i="1"/>
  <c r="U19" i="1"/>
  <c r="W19" i="1"/>
  <c r="N19" i="1"/>
  <c r="M19" i="1"/>
  <c r="R17" i="1"/>
  <c r="S17" i="1"/>
  <c r="N17" i="1"/>
  <c r="O17" i="1"/>
  <c r="P17" i="1"/>
  <c r="Q17" i="1"/>
  <c r="M17" i="1"/>
  <c r="W36" i="1" l="1"/>
  <c r="U36" i="1"/>
  <c r="W34" i="1"/>
  <c r="U34" i="1"/>
  <c r="W32" i="1"/>
  <c r="U32" i="1"/>
  <c r="W30" i="1"/>
  <c r="U30" i="1"/>
  <c r="W27" i="1"/>
  <c r="W25" i="1"/>
  <c r="W23" i="1"/>
  <c r="W21" i="1"/>
  <c r="W17" i="1"/>
  <c r="U27" i="1"/>
  <c r="U25" i="1"/>
  <c r="U23" i="1"/>
  <c r="U21" i="1"/>
  <c r="U17" i="1"/>
  <c r="T18" i="1"/>
  <c r="T20" i="1"/>
  <c r="T19" i="1" s="1"/>
  <c r="T22" i="1"/>
  <c r="T24" i="1"/>
  <c r="T26" i="1"/>
  <c r="T28" i="1"/>
  <c r="T31" i="1"/>
  <c r="T33" i="1"/>
  <c r="T35" i="1"/>
  <c r="T37" i="1"/>
  <c r="N25" i="1"/>
  <c r="O25" i="1"/>
  <c r="P25" i="1"/>
  <c r="Q25" i="1"/>
  <c r="R25" i="1"/>
  <c r="S25" i="1"/>
  <c r="N27" i="1"/>
  <c r="O27" i="1"/>
  <c r="P27" i="1"/>
  <c r="Q27" i="1"/>
  <c r="R27" i="1"/>
  <c r="S27" i="1"/>
  <c r="N32" i="1"/>
  <c r="O32" i="1"/>
  <c r="P32" i="1"/>
  <c r="Q32" i="1"/>
  <c r="R32" i="1"/>
  <c r="S32" i="1"/>
  <c r="N34" i="1"/>
  <c r="O34" i="1"/>
  <c r="P34" i="1"/>
  <c r="Q34" i="1"/>
  <c r="R34" i="1"/>
  <c r="S34" i="1"/>
  <c r="N36" i="1"/>
  <c r="O36" i="1"/>
  <c r="P36" i="1"/>
  <c r="Q36" i="1"/>
  <c r="R36" i="1"/>
  <c r="S36" i="1"/>
  <c r="M36" i="1"/>
  <c r="M34" i="1"/>
  <c r="M32" i="1"/>
  <c r="M27" i="1"/>
  <c r="M25" i="1"/>
  <c r="N21" i="1"/>
  <c r="O21" i="1"/>
  <c r="P21" i="1"/>
  <c r="Q21" i="1"/>
  <c r="R21" i="1"/>
  <c r="S21" i="1"/>
  <c r="M21" i="1"/>
  <c r="N23" i="1"/>
  <c r="O23" i="1"/>
  <c r="P23" i="1"/>
  <c r="Q23" i="1"/>
  <c r="R23" i="1"/>
  <c r="S23" i="1"/>
  <c r="M23" i="1"/>
  <c r="S16" i="1" l="1"/>
  <c r="R16" i="1"/>
  <c r="Q16" i="1"/>
  <c r="W16" i="1"/>
  <c r="U16" i="1"/>
  <c r="P16" i="1"/>
  <c r="O16" i="1"/>
  <c r="N16" i="1"/>
  <c r="M16" i="1"/>
  <c r="W29" i="1"/>
  <c r="U29" i="1"/>
  <c r="T17" i="1"/>
  <c r="T36" i="1"/>
  <c r="T27" i="1"/>
  <c r="S29" i="1"/>
  <c r="R29" i="1"/>
  <c r="Q29" i="1"/>
  <c r="P29" i="1"/>
  <c r="O29" i="1"/>
  <c r="M29" i="1"/>
  <c r="T23" i="1"/>
  <c r="T32" i="1"/>
  <c r="N29" i="1"/>
  <c r="T25" i="1"/>
  <c r="T21" i="1"/>
  <c r="T34" i="1"/>
  <c r="T30" i="1"/>
  <c r="T16" i="1" l="1"/>
  <c r="T29" i="1"/>
</calcChain>
</file>

<file path=xl/comments1.xml><?xml version="1.0" encoding="utf-8"?>
<comments xmlns="http://schemas.openxmlformats.org/spreadsheetml/2006/main">
  <authors>
    <author>Jose</author>
    <author>Usuario de Windows</author>
  </authors>
  <commentList>
    <comment ref="H8" authorId="0" shapeId="0">
      <text>
        <r>
          <rPr>
            <sz val="9"/>
            <color indexed="81"/>
            <rFont val="Tahoma"/>
            <family val="2"/>
          </rPr>
          <t>Dependencia: Nombre de la dependencia o entidad que presenta el plan de acción.</t>
        </r>
      </text>
    </comment>
    <comment ref="S8" authorId="1" shapeId="0">
      <text>
        <r>
          <rPr>
            <sz val="9"/>
            <color indexed="81"/>
            <rFont val="Tahoma"/>
            <family val="2"/>
          </rPr>
          <t>Eje programático: Nombre de los componentes, retos, desafíos o áreas estratégicas del Plan de Desarrollo que condensan los principales objetivos.</t>
        </r>
      </text>
    </comment>
    <comment ref="AD8" authorId="0" shapeId="0">
      <text>
        <r>
          <rPr>
            <sz val="9"/>
            <color indexed="81"/>
            <rFont val="Tahoma"/>
            <family val="2"/>
          </rPr>
          <t>VIGENCIA: Es el año en el cual se presenta el seguimiento al plan de acción. De aquí en adelante la información que se reporta corresponde a lo que se ha ejecutado en dicho año.</t>
        </r>
      </text>
    </comment>
    <comment ref="H9" authorId="1" shapeId="0">
      <text>
        <r>
          <rPr>
            <sz val="9"/>
            <color indexed="81"/>
            <rFont val="Tahoma"/>
            <family val="2"/>
          </rPr>
          <t>Tema: Corresponde a los temas abordados en cada línea estratégica. Ejemplo: Salud y Bienestar, Educación, Inclusión, Servicios Públicos Domiciliarios, etc.</t>
        </r>
      </text>
    </comment>
    <comment ref="S9" authorId="1" shapeId="0">
      <text>
        <r>
          <rPr>
            <sz val="9"/>
            <color indexed="81"/>
            <rFont val="Tahoma"/>
            <family val="2"/>
          </rPr>
          <t>Fecha de corte: Corresponde a la fecha en la cual se realiza un corte temporal para efectos de recolección de la información sobre la ejecución de las metas, proyectos y/o acciones contenidas en el plan de acción.</t>
        </r>
      </text>
    </comment>
    <comment ref="H10" authorId="0" shapeId="0">
      <text>
        <r>
          <rPr>
            <sz val="9"/>
            <color indexed="81"/>
            <rFont val="Tahoma"/>
            <family val="2"/>
          </rPr>
          <t>Elaborado por: Nombre de la persona que diligencia el formato de seguimiento al plan de acción.</t>
        </r>
      </text>
    </comment>
    <comment ref="S10" authorId="1" shapeId="0">
      <text>
        <r>
          <rPr>
            <sz val="9"/>
            <color indexed="81"/>
            <rFont val="Tahoma"/>
            <family val="2"/>
          </rPr>
          <t>Responsable: Corresponde a la persona que está a cargo de la dependencia o entidad.</t>
        </r>
      </text>
    </comment>
    <comment ref="C12" authorId="0" shapeId="0">
      <text>
        <r>
          <rPr>
            <sz val="9"/>
            <color indexed="81"/>
            <rFont val="Times New Roman"/>
            <family val="1"/>
          </rPr>
          <t>Meta PDD: Es un propósito medible para poder llegar al objetivo, es la cuantificación del objetivo que se pretende alcanzar en un tiempo señalado (un año). No debe confundirse con las metas concebidas para todo el período de gobierno. Las metas a colocar son las programadas para la vigencia en la cual se diligencia el formato.</t>
        </r>
      </text>
    </comment>
    <comment ref="D12" authorId="0" shapeId="0">
      <text>
        <r>
          <rPr>
            <sz val="9"/>
            <color indexed="81"/>
            <rFont val="Times New Roman"/>
            <family val="1"/>
          </rPr>
          <t>Tipo de Meta: Pueden ser de resultado o de producto. (Colocar R o P, según sea el caso). Adicionar el código de referencia de  la dependencia.</t>
        </r>
      </text>
    </comment>
    <comment ref="E12" authorId="0" shapeId="0">
      <text>
        <r>
          <rPr>
            <sz val="9"/>
            <color indexed="81"/>
            <rFont val="Times New Roman"/>
            <family val="1"/>
          </rPr>
          <t>Indicador de la Meta Plan de Desarrollo: Es una variable o relación entre variables que permite medir el avance en el logro de una meta esperada.</t>
        </r>
      </text>
    </comment>
    <comment ref="I12" authorId="0" shapeId="0">
      <text>
        <r>
          <rPr>
            <sz val="8"/>
            <color indexed="81"/>
            <rFont val="Times New Roman"/>
            <family val="1"/>
          </rPr>
          <t>Avance físico meta PDD: Es el avance físico que hasta la fecha de corte presenta la meta del plan de desarrollo. Dependiendo del tipo de acumulación del indicador, se calculará el avance, que en términos generales consiste en dividir lo ejecutado entre lo programado.</t>
        </r>
      </text>
    </comment>
    <comment ref="J12" authorId="0" shapeId="0">
      <text>
        <r>
          <rPr>
            <sz val="9"/>
            <color indexed="81"/>
            <rFont val="Times New Roman"/>
            <family val="1"/>
          </rPr>
          <t xml:space="preserve">Resumen de logros alcanzados en la Meta: Es la descripción cuantitativa y detallada de lo que se ha cumplido de la meta en la vigencia hasta la fecha de corte con la ejecución de los distintos proyectos (detallando por municipio o localidad). </t>
        </r>
      </text>
    </comment>
    <comment ref="L12" authorId="0" shapeId="0">
      <text>
        <r>
          <rPr>
            <sz val="9"/>
            <color indexed="81"/>
            <rFont val="Times New Roman"/>
            <family val="1"/>
          </rPr>
          <t>Nombre del programa según el Catálogo de productos de la MGA: Consultar el Catálogo de productos de la MGA en el enlace: https://mgaayuda.dnp.gov.co/</t>
        </r>
      </text>
    </comment>
    <comment ref="M12" authorId="0" shapeId="0">
      <text>
        <r>
          <rPr>
            <sz val="9"/>
            <color indexed="81"/>
            <rFont val="Times New Roman"/>
            <family val="1"/>
          </rPr>
          <t>Total recursos comprometidos Meta Plan de Desarrollo: Corresponde en la mayor parte a los recursos del presupuesto de inversiones de la vigencia que se han comprometido hasta la fecha de corte para llevar a cabo la meta del plan de desarrollo,  a través de las diferentes fuentes de financiación
Nota: Los recursos comprometidos para la ejecución de la meta del Plan de Desarrollo se obtienen de la sumatoria de los recursos comprometidos en la ejecución de los diferentes proyectos, a través de las distintas fuentes de financiación, los cuales se relacionan en la línea inmediatamente siguiente donde se relacionan los de la meta del Plan.</t>
        </r>
      </text>
    </comment>
    <comment ref="X12" authorId="0" shapeId="0">
      <text>
        <r>
          <rPr>
            <sz val="9"/>
            <color indexed="81"/>
            <rFont val="Times New Roman"/>
            <family val="1"/>
          </rPr>
          <t xml:space="preserve">Proyecto(s) y/o Acción(es): Corresponde a los proyectos y/o acciones que se han llevado a cabo para ejecutar las metas del plan de desarrollo. Estos deben colocarse en la línea siguiente donde se relaciona la meta del PDD (de producto) con su asignación presupuestal. </t>
        </r>
      </text>
    </comment>
    <comment ref="AH12" authorId="0" shapeId="0">
      <text>
        <r>
          <rPr>
            <sz val="9"/>
            <color indexed="81"/>
            <rFont val="Tahoma"/>
            <family val="2"/>
          </rPr>
          <t xml:space="preserve">Observaciones: Se colocan las observaciones que la Dependencia encuentre en la ejecución de las metas de resultado, de producto y de los proyectos. Para complementar la información del seguimiento a los proyectos es importante registrar en esta columna la cuantificación del retraso (en días), en caso de que exista y una breve descripción de sus causas, en caso de ser pertinente. Describir los limitantes e impases presentados para cumplir con la meta programada (recorte de presupuesto, etc.), así como cualquier otra explicación que sea importante registrar (indicar si el proyecto/acción o meta del plan de desarrollo finalizó sin llegar a un porcentaje del 100% y por qué; si su ejecución continúa en la próxima vigencia o si se da por terminada en la actual). </t>
        </r>
      </text>
    </comment>
    <comment ref="E13" authorId="0" shapeId="0">
      <text>
        <r>
          <rPr>
            <sz val="9"/>
            <color indexed="81"/>
            <rFont val="Times New Roman"/>
            <family val="1"/>
          </rPr>
          <t>En esta columna se coloca el nombre del indicador a través del cual se va a medir la meta, ya sea de resultado o de producto (aprobado en el documento del plan de desarrollo).</t>
        </r>
      </text>
    </comment>
    <comment ref="F13" authorId="0" shapeId="0">
      <text>
        <r>
          <rPr>
            <sz val="8"/>
            <color indexed="81"/>
            <rFont val="Times New Roman"/>
            <family val="1"/>
          </rPr>
          <t>Unidad de medida del indicador de producto según el Catálogo de Productos de la MGA: Es la unidad de medida establecida en el catálogo de la MGA.</t>
        </r>
      </text>
    </comment>
    <comment ref="G13" authorId="0" shapeId="0">
      <text>
        <r>
          <rPr>
            <sz val="9"/>
            <color indexed="81"/>
            <rFont val="Times New Roman"/>
            <family val="1"/>
          </rPr>
          <t xml:space="preserve">Vr. Inicial: es el valor del indicador al comenzar la vigencia en la que se diligencia el plan de acción. </t>
        </r>
      </text>
    </comment>
    <comment ref="H13" authorId="0" shapeId="0">
      <text>
        <r>
          <rPr>
            <sz val="9"/>
            <color indexed="81"/>
            <rFont val="Times New Roman"/>
            <family val="1"/>
          </rPr>
          <t>Vr. Final: es el valor del indicador acumulado hasta la fecha de corte.</t>
        </r>
      </text>
    </comment>
    <comment ref="M13" authorId="0" shapeId="0">
      <text>
        <r>
          <rPr>
            <sz val="9"/>
            <color indexed="81"/>
            <rFont val="Tahoma"/>
            <family val="2"/>
          </rPr>
          <t xml:space="preserve">Recursos propios de ingresos corrientes de libre destinación </t>
        </r>
      </text>
    </comment>
    <comment ref="N13" authorId="0" shapeId="0">
      <text>
        <r>
          <rPr>
            <sz val="9"/>
            <color indexed="81"/>
            <rFont val="Tahoma"/>
            <family val="2"/>
          </rPr>
          <t xml:space="preserve">Recursos propios de destinación específica </t>
        </r>
      </text>
    </comment>
    <comment ref="O13" authorId="0" shapeId="0">
      <text>
        <r>
          <rPr>
            <sz val="9"/>
            <color indexed="81"/>
            <rFont val="Tahoma"/>
            <family val="2"/>
          </rPr>
          <t xml:space="preserve">Sistema General de Participaciones </t>
        </r>
      </text>
    </comment>
    <comment ref="P13" authorId="0" shapeId="0">
      <text>
        <r>
          <rPr>
            <sz val="9"/>
            <color indexed="81"/>
            <rFont val="Tahoma"/>
            <family val="2"/>
          </rPr>
          <t xml:space="preserve">Sistema General de Regalías </t>
        </r>
      </text>
    </comment>
    <comment ref="Q13" authorId="0" shapeId="0">
      <text>
        <r>
          <rPr>
            <sz val="9"/>
            <color indexed="81"/>
            <rFont val="Tahoma"/>
            <family val="2"/>
          </rPr>
          <t>Recursos  de cofinanciación</t>
        </r>
      </text>
    </comment>
    <comment ref="R13" authorId="0" shapeId="0">
      <text>
        <r>
          <rPr>
            <sz val="9"/>
            <color indexed="81"/>
            <rFont val="Tahoma"/>
            <family val="2"/>
          </rPr>
          <t>Recursos del Crédito</t>
        </r>
      </text>
    </comment>
    <comment ref="S13" authorId="0" shapeId="0">
      <text>
        <r>
          <rPr>
            <sz val="9"/>
            <color indexed="81"/>
            <rFont val="Tahoma"/>
            <family val="2"/>
          </rPr>
          <t xml:space="preserve">Recursos provenientes de otras fuentes incorporados en el presupuesto </t>
        </r>
      </text>
    </comment>
    <comment ref="T13" authorId="0" shapeId="0">
      <text>
        <r>
          <rPr>
            <sz val="9"/>
            <color indexed="81"/>
            <rFont val="Tahoma"/>
            <family val="2"/>
          </rPr>
          <t xml:space="preserve">Suma de la inversión </t>
        </r>
      </text>
    </comment>
    <comment ref="U13" authorId="0" shapeId="0">
      <text>
        <r>
          <rPr>
            <sz val="9"/>
            <color indexed="81"/>
            <rFont val="Tahoma"/>
            <family val="2"/>
          </rPr>
          <t>Recursos gestionados no incorporados en el presupuesto (GESTIONADOS, indicando Valor y Fuente)</t>
        </r>
      </text>
    </comment>
    <comment ref="W13" authorId="0" shapeId="0">
      <text>
        <r>
          <rPr>
            <sz val="9"/>
            <color indexed="81"/>
            <rFont val="Tahoma"/>
            <family val="2"/>
          </rPr>
          <t xml:space="preserve">Recursos provenientes de las entidades descentralizadas </t>
        </r>
      </text>
    </comment>
    <comment ref="X13" authorId="0" shapeId="0">
      <text>
        <r>
          <rPr>
            <sz val="9"/>
            <color indexed="81"/>
            <rFont val="Tahoma"/>
            <family val="2"/>
          </rPr>
          <t>Código BPIN: Corresponde al código con que se encuentra registrado el proyecto en el Banco de Programas y Proyectos Departamental. Nota: Los proyectos y/o acciones deben colocarse en la línea siguiente donde se relaciona la meta del PDD (de producto) y su asignación presupuestal.</t>
        </r>
      </text>
    </comment>
    <comment ref="Y13" authorId="0" shapeId="0">
      <text>
        <r>
          <rPr>
            <sz val="9"/>
            <color indexed="81"/>
            <rFont val="Tahoma"/>
            <family val="2"/>
          </rPr>
          <t>Proyecto (s) y/o acción (es): Unidad operacional a través de la cual se materializan las metas de producto del Plan de Desarrollo. Nota: Los proyectos y/o acciones deben colocarse en la línea siguiente donde se relaciona la meta del PDD (de producto) y su asignación presupuestal.</t>
        </r>
      </text>
    </comment>
    <comment ref="Z13" authorId="0" shapeId="0">
      <text>
        <r>
          <rPr>
            <sz val="9"/>
            <color indexed="81"/>
            <rFont val="Tahoma"/>
            <family val="2"/>
          </rPr>
          <t xml:space="preserve">Meta(s) Proyecto(s)/Acción(es): Valores absolutos, porcentajes o índices que se perseguirán con la ejecución del proyecto o acción durante la vigencia del plan de acción (un año). No debe confundirse con las metas del plan de desarrollo, las cuales se logran en la medida en que se cumplan las metas de los proyectos o acciones en cada plan de acción. </t>
        </r>
      </text>
    </comment>
    <comment ref="AA13" authorId="0" shapeId="0">
      <text>
        <r>
          <rPr>
            <sz val="9"/>
            <color indexed="81"/>
            <rFont val="Tahoma"/>
            <family val="2"/>
          </rPr>
          <t xml:space="preserve">Valor Proyecto(s)/Acción(es): Corresponde al valor asignado al proyecto o ejecución de una acción. </t>
        </r>
      </text>
    </comment>
    <comment ref="AB13" authorId="0" shapeId="0">
      <text>
        <r>
          <rPr>
            <sz val="9"/>
            <color indexed="81"/>
            <rFont val="Tahoma"/>
            <family val="2"/>
          </rPr>
          <t xml:space="preserve">Actividades propuestas proyecto(s) y/o acción(es): En esta columna se registran los pasos, etapas, tareas secuenciales que deben cumplirse dentro del proyecto o acción identificada. </t>
        </r>
      </text>
    </comment>
    <comment ref="AC13" authorId="0" shapeId="0">
      <text>
        <r>
          <rPr>
            <sz val="9"/>
            <color indexed="81"/>
            <rFont val="Tahoma"/>
            <family val="2"/>
          </rPr>
          <t>Actividades ejecutadas Proyecto(s) y/o Acción(es): Se describen en forma clara y breve aquellas acciones realizadas hasta la fecha de corte en el marco del cumplimiento de la meta del proyecto o acción que la soporta.</t>
        </r>
      </text>
    </comment>
    <comment ref="AD13" authorId="0" shapeId="0">
      <text>
        <r>
          <rPr>
            <sz val="9"/>
            <color indexed="81"/>
            <rFont val="Tahoma"/>
            <family val="2"/>
          </rPr>
          <t xml:space="preserve">Art. Pres./Año: Corresponde a(l)(los) número(s) de(l)(los) artículo(s) identificado(s) en el plan de inversiones del Departamento a través de(l)(los) cual(es) se ejecuta el proyecto. Se colocará como denominador el año en el cual se imputa al presupuesto dicho artículo. </t>
        </r>
      </text>
    </comment>
    <comment ref="AE13" authorId="0" shapeId="0">
      <text>
        <r>
          <rPr>
            <sz val="9"/>
            <color indexed="81"/>
            <rFont val="Tahoma"/>
            <family val="2"/>
          </rPr>
          <t xml:space="preserve">Registro Pres./Año: corresponde a(l)(los) registro(s) que se ha(n) generado para ejecutar los contratos a través de los cuales se ejecutan los proyectos.  </t>
        </r>
      </text>
    </comment>
    <comment ref="AF13" authorId="0" shapeId="0">
      <text>
        <r>
          <rPr>
            <sz val="9"/>
            <color indexed="81"/>
            <rFont val="Tahoma"/>
            <family val="2"/>
          </rPr>
          <t xml:space="preserve">Av. Físico Proyecto(s)/Acción(es)(%): Es el avance físico que hasta la fecha de corte presenta el proyecto o acción. Para hallar esta cantidad la fórmula es la siguiente:
IAFIS=  Suma (de avance de las actividades *el peso de la actividad)
</t>
        </r>
      </text>
    </comment>
    <comment ref="AG13" authorId="0" shapeId="0">
      <text>
        <r>
          <rPr>
            <sz val="9"/>
            <color indexed="81"/>
            <rFont val="Tahoma"/>
            <family val="2"/>
          </rPr>
          <t xml:space="preserve">Av. Financiero Proyecto(s)/Acción(es)(%): Es el  valor de lo que hasta la fecha de corte se ha ejecutado respecto del costo total presupuestado en el proyecto. </t>
        </r>
      </text>
    </comment>
  </commentList>
</comments>
</file>

<file path=xl/comments2.xml><?xml version="1.0" encoding="utf-8"?>
<comments xmlns="http://schemas.openxmlformats.org/spreadsheetml/2006/main">
  <authors>
    <author>Jose</author>
    <author>Usuario de Windows</author>
    <author>Usuario</author>
  </authors>
  <commentList>
    <comment ref="E8" authorId="0" shapeId="0">
      <text>
        <r>
          <rPr>
            <sz val="9"/>
            <color indexed="81"/>
            <rFont val="Tahoma"/>
            <family val="2"/>
          </rPr>
          <t>Dependencia: Nombre de la dependencia o entidad que presenta el plan de acción.</t>
        </r>
      </text>
    </comment>
    <comment ref="L8" authorId="1" shapeId="0">
      <text>
        <r>
          <rPr>
            <sz val="9"/>
            <color indexed="81"/>
            <rFont val="Tahoma"/>
            <family val="2"/>
          </rPr>
          <t>Eje programático: Nombre de los ejes, componentes, retos, desafíos o líneas estratégicas del Plan de Desarrollo que condensan los principales objetivos.</t>
        </r>
      </text>
    </comment>
    <comment ref="U8" authorId="0" shapeId="0">
      <text>
        <r>
          <rPr>
            <sz val="9"/>
            <color indexed="81"/>
            <rFont val="Tahoma"/>
            <family val="2"/>
          </rPr>
          <t>VIGENCIA: Es el año en el cual se presenta el seguimiento al plan de acción. De aquí en adelante la información que se reporta corresponde a lo que se ha ejecutado en dicho año.</t>
        </r>
      </text>
    </comment>
    <comment ref="E9" authorId="1" shapeId="0">
      <text>
        <r>
          <rPr>
            <sz val="9"/>
            <color indexed="81"/>
            <rFont val="Tahoma"/>
            <family val="2"/>
          </rPr>
          <t>Tema:Corresponde a los temas abordados en cada eje programático. Ejemplo: Deportes, Salud para cerrar brechas, Servicios públicos eficientes, etc.</t>
        </r>
      </text>
    </comment>
    <comment ref="L9" authorId="1" shapeId="0">
      <text>
        <r>
          <rPr>
            <sz val="9"/>
            <color indexed="81"/>
            <rFont val="Tahoma"/>
            <family val="2"/>
          </rPr>
          <t>Fecha de corte: Corresponde a la fecha en la cual se realiza un corte temporal para efectos de recolección de la información sobre la ejecución de las metas, proyectos y/o acciones contenidos en el plan de acción.</t>
        </r>
      </text>
    </comment>
    <comment ref="E10" authorId="0" shapeId="0">
      <text>
        <r>
          <rPr>
            <sz val="9"/>
            <color indexed="81"/>
            <rFont val="Tahoma"/>
            <family val="2"/>
          </rPr>
          <t>Elaborado por: Nombre de la persona que diligencia el formato de seguimiento al plan de acción.</t>
        </r>
      </text>
    </comment>
    <comment ref="L10" authorId="1" shapeId="0">
      <text>
        <r>
          <rPr>
            <sz val="9"/>
            <color indexed="81"/>
            <rFont val="Tahoma"/>
            <family val="2"/>
          </rPr>
          <t>Responsable: Corresponde a la persona que está a cargo de la dependencia o entidad.</t>
        </r>
      </text>
    </comment>
    <comment ref="C12" authorId="0" shapeId="0">
      <text>
        <r>
          <rPr>
            <sz val="9"/>
            <color indexed="81"/>
            <rFont val="Times New Roman"/>
            <family val="1"/>
          </rPr>
          <t>Meta PDD: Es un propósito medible para poder llegar al objetivo, es la cuantificación del objetivo que se pretende alcanzar en un tiempo señalado (un año). No debe confundirse con las metas concebidas para todo el período de gobierno. Las metas a colocar son las programadas para la vigencia en la cual se diligencia el formato.</t>
        </r>
      </text>
    </comment>
    <comment ref="D12" authorId="0" shapeId="0">
      <text>
        <r>
          <rPr>
            <sz val="9"/>
            <color indexed="81"/>
            <rFont val="Times New Roman"/>
            <family val="1"/>
          </rPr>
          <t>Tipo de Meta: Pueden ser de resultado o de producto. (Colocar R o P, según sea el caso). Adicionar el código de referencia de  la dependencia.</t>
        </r>
      </text>
    </comment>
    <comment ref="E12" authorId="0" shapeId="0">
      <text>
        <r>
          <rPr>
            <sz val="9"/>
            <color indexed="81"/>
            <rFont val="Times New Roman"/>
            <family val="1"/>
          </rPr>
          <t xml:space="preserve">Resumen de logros alcanzados en la Meta: Es la descripción cuantitativa y detallada de lo que se ha cumplido de la meta en la vigencia hasta la fecha de corte con la ejecución de los distintos proyectos (detallando por municipio o localidad). </t>
        </r>
      </text>
    </comment>
    <comment ref="F12" authorId="2" shapeId="0">
      <text>
        <r>
          <rPr>
            <sz val="9"/>
            <color indexed="81"/>
            <rFont val="Tahoma"/>
            <family val="2"/>
          </rPr>
          <t>Grupo etáreo: Es la clasificación por edad de la población beneficiada.</t>
        </r>
      </text>
    </comment>
    <comment ref="M12" authorId="2" shapeId="0">
      <text>
        <r>
          <rPr>
            <sz val="9"/>
            <color indexed="81"/>
            <rFont val="Times New Roman"/>
            <family val="1"/>
          </rPr>
          <t>Grupo poblacional beneficiado: Es el grupo de personas impactadas con la ejecución de la meta.</t>
        </r>
      </text>
    </comment>
    <comment ref="V13" authorId="2" shapeId="0">
      <text>
        <r>
          <rPr>
            <sz val="9"/>
            <color indexed="81"/>
            <rFont val="Tahoma"/>
            <family val="2"/>
          </rPr>
          <t>Ejemplo: Proyectos de construcción de acueductos, alacantarillados, vías, entre otros.</t>
        </r>
      </text>
    </comment>
  </commentList>
</comments>
</file>

<file path=xl/sharedStrings.xml><?xml version="1.0" encoding="utf-8"?>
<sst xmlns="http://schemas.openxmlformats.org/spreadsheetml/2006/main" count="310" uniqueCount="159">
  <si>
    <t>SEGUIMIENTO DEL PLAN DE ACCIÓN DESDE LAS ACTIVIDADES Y PROYECTOS ENMARCADOS EN EL PLAN DE DESARROLLO</t>
  </si>
  <si>
    <t>VERSIÓN</t>
  </si>
  <si>
    <t>005</t>
  </si>
  <si>
    <t>FECHA DE APROBACIÓN</t>
  </si>
  <si>
    <t>1.1 DEPENDENCIA:</t>
  </si>
  <si>
    <r>
      <t xml:space="preserve">1.2 EJE PROGRAMÁTICO: </t>
    </r>
    <r>
      <rPr>
        <sz val="10"/>
        <rFont val="Arial"/>
        <family val="2"/>
      </rPr>
      <t xml:space="preserve"> </t>
    </r>
  </si>
  <si>
    <t>VIGENCIA:</t>
  </si>
  <si>
    <t>1.3 TEMA:</t>
  </si>
  <si>
    <t>1.4 FECHA DE CORTE:</t>
  </si>
  <si>
    <t>1.5 ELABORADO POR:</t>
  </si>
  <si>
    <t>1.6 RESPONSABLE:</t>
  </si>
  <si>
    <t>1.7 Meta Plan de Desarrollo</t>
  </si>
  <si>
    <t>1.8 Tipo de Meta</t>
  </si>
  <si>
    <t>1.9 Indicador de la Meta PDD</t>
  </si>
  <si>
    <t xml:space="preserve">1.10 Av. Físico Meta PDD </t>
  </si>
  <si>
    <t xml:space="preserve"> Unidad de medida del indicador de producto según el Catálogo de Productos de la MGA</t>
  </si>
  <si>
    <t>Vr. 
Inicial</t>
  </si>
  <si>
    <t>Vr. 
Final</t>
  </si>
  <si>
    <t>Primera Infancia</t>
  </si>
  <si>
    <t>Jóvenes</t>
  </si>
  <si>
    <t>Adulto Mayor</t>
  </si>
  <si>
    <t>Mujer</t>
  </si>
  <si>
    <t>LGBTIQ+</t>
  </si>
  <si>
    <t>Víctimas y Desplazados</t>
  </si>
  <si>
    <t>Etnias</t>
  </si>
  <si>
    <t>PcD</t>
  </si>
  <si>
    <t>Migrantes y Retornados</t>
  </si>
  <si>
    <t>Veteranos</t>
  </si>
  <si>
    <t>RPCLD</t>
  </si>
  <si>
    <t>RPDE</t>
  </si>
  <si>
    <t>SGP</t>
  </si>
  <si>
    <t>SGR</t>
  </si>
  <si>
    <t xml:space="preserve">Cofinanciación </t>
  </si>
  <si>
    <t>Crédito</t>
  </si>
  <si>
    <t>Otras fuentes  (Incorporadas al Presupuesto)</t>
  </si>
  <si>
    <t>Total Inversión</t>
  </si>
  <si>
    <t xml:space="preserve"> GESTIONADOS (no incorporados al presupuesto)</t>
  </si>
  <si>
    <t>Entes 
descentralizados</t>
  </si>
  <si>
    <t>Código BPIN</t>
  </si>
  <si>
    <t>Valor Proyecto(s)/ Acción(es)</t>
  </si>
  <si>
    <t>Actividades propuestas Proyecto(s) y/o Acción(es)</t>
  </si>
  <si>
    <t>Actividades ejecutadas Proyecto(s) y/o Acción(es)</t>
  </si>
  <si>
    <t>Art.Pres./Año</t>
  </si>
  <si>
    <t xml:space="preserve"> Registro Pres./Año</t>
  </si>
  <si>
    <t>Av. Físico Proyecto(s)/Acción(es) (%)</t>
  </si>
  <si>
    <t>Av. Finan. Proyecto(s)/Acción(es) (%)</t>
  </si>
  <si>
    <t xml:space="preserve"> Vr</t>
  </si>
  <si>
    <t>Fuente</t>
  </si>
  <si>
    <t>xx</t>
  </si>
  <si>
    <t>%</t>
  </si>
  <si>
    <t>Adulto</t>
  </si>
  <si>
    <t>Animalistas</t>
  </si>
  <si>
    <t>Grupo religiosos</t>
  </si>
  <si>
    <t>Total</t>
  </si>
  <si>
    <t>Infancia y adelocencia</t>
  </si>
  <si>
    <t>1.12 Nombre del Programa según el Catálogo de productos de la MGA</t>
  </si>
  <si>
    <t xml:space="preserve">1.13 Total recursos comprometidos Meta PDD </t>
  </si>
  <si>
    <t>1.14 Proyecto(s) y/o acción(es)</t>
  </si>
  <si>
    <t>1.11
Resumen de logros alcanzados en la Meta</t>
  </si>
  <si>
    <t>xx/24</t>
  </si>
  <si>
    <t>1.15 Observaciones</t>
  </si>
  <si>
    <t>=F16+G16+H16+I16+J16+K16</t>
  </si>
  <si>
    <t>Definición del Indicador del Plan de Desarrollo</t>
  </si>
  <si>
    <t>Proyecto(s) y/o Acción(es)</t>
  </si>
  <si>
    <t>Toda la población
(Se emplea cuando no se puede segmentar en ninguno de los anteriores)</t>
  </si>
  <si>
    <t>1.16 Grupo etario</t>
  </si>
  <si>
    <t>1.17 Grupo de interés beneficiado</t>
  </si>
  <si>
    <t>Forma DEG-018. Parte A</t>
  </si>
  <si>
    <t>Forma DEG-018. Parte B</t>
  </si>
  <si>
    <t>Meta(s) Proyecto(s)/Acción(es)</t>
  </si>
  <si>
    <t>SECRETARIA DE PLANEACION</t>
  </si>
  <si>
    <t>Lograr que 30 deportistas del deporte adaptado y convencional alcancen el nivel de alto rendimiento</t>
  </si>
  <si>
    <t>DEP_MR1</t>
  </si>
  <si>
    <t>Deportistas del deporte adaptado y convencional con estímulos e incentivos económicos entregados</t>
  </si>
  <si>
    <t>Beneficiar con estímulos financieros a 100 deportistas</t>
  </si>
  <si>
    <t>DEP_MP1.1</t>
  </si>
  <si>
    <t>Atletas beneficiados con estímulos financieros</t>
  </si>
  <si>
    <t>Numero</t>
  </si>
  <si>
    <t>DEP_MR2</t>
  </si>
  <si>
    <t>DEP_MP2.1</t>
  </si>
  <si>
    <t>Atender 05 deportistas del deporte adaptado y convencional con medicina especializada</t>
  </si>
  <si>
    <t>DEP_MP1.2</t>
  </si>
  <si>
    <t>Deportistas del deporte adaptado y convencional atendidos  con medicina especializada</t>
  </si>
  <si>
    <t xml:space="preserve">Apoyar 20 eventos deportivos de alto rendimiento donde participen atletas del departamento en Colombia (apoyo financiero, implementación deportiva, transporte, hospedaje, alimentación, juzgamiento, auxilio de marcha) </t>
  </si>
  <si>
    <t>DEP_MP1.3</t>
  </si>
  <si>
    <t xml:space="preserve">Eventos deportivos de alto rendimiento apoyados </t>
  </si>
  <si>
    <t>Beneficiar 10 deportistas del deporte adaptado y convencional con preparación  en entrenamiento deportivo</t>
  </si>
  <si>
    <t>DEP_MP1.4</t>
  </si>
  <si>
    <t>Atletas del deporte adaptado y convencional atendidos  con entrenadores</t>
  </si>
  <si>
    <t>Asistir técnicamente 5 organizaciones deportivas (ligas y clubes)</t>
  </si>
  <si>
    <t>DEP_MP1.5</t>
  </si>
  <si>
    <t xml:space="preserve">Organismos deportivos asistidos técnicamente </t>
  </si>
  <si>
    <t>Mantener 5 escenarios deportivos</t>
  </si>
  <si>
    <t>DEP_MP1.6</t>
  </si>
  <si>
    <t>Escenarios deportivos mantenidos</t>
  </si>
  <si>
    <t>Construir un (1) Polideportivos</t>
  </si>
  <si>
    <t>DEP_MP1.7</t>
  </si>
  <si>
    <t>Polideportivos  construidos</t>
  </si>
  <si>
    <t>Lograr que 600 personas (niños, niñas, adolescentes, jóvenes, adultos y adultos mayores), participen en eventos regulares de actividad física, recreación y practicas deportivas</t>
  </si>
  <si>
    <t>Personas entre niños, niñas, adolescentes y jóvenes, adultos y adultos mayores, que participan en eventos regulares de actividad física y practicas deportivas</t>
  </si>
  <si>
    <t>Beneficiar a 400 personas entre niños, niñas,  adolescentes, jóvenes, adultos y adultos mayores con acceso a servicios deportivos, recreativos y de actividad física con enfoque diferencial</t>
  </si>
  <si>
    <t>Personas que acceden a servicios deportivos, recreativos y de actividad física con enfoqe diferencial</t>
  </si>
  <si>
    <t>Inscribir 25 niños, niñas, adolescentes y jóvenes en escuelas deportivas con enfoque diferencial</t>
  </si>
  <si>
    <t>DEP_MP2.2</t>
  </si>
  <si>
    <t xml:space="preserve">Niños, niñas, adolescentes y jóvenes inscritos en Escuelas Deportivas con enfoque diferencial
 </t>
  </si>
  <si>
    <t>Beneficiar con servicios deportivos, recreativos y de actividad física a 250 estudiantes que participan en los juegos Supérate</t>
  </si>
  <si>
    <t>DEP_MP2.3</t>
  </si>
  <si>
    <t>Niños y jóvenes que acceden a servicios deportivos, recreativos y de actividad física</t>
  </si>
  <si>
    <t>Beneficiar a 170  servidores públicos que participan en las olimpiadas de servidores públicos con  estímulos deportivos</t>
  </si>
  <si>
    <t>DEP_MP2.5</t>
  </si>
  <si>
    <t>Estímulos entregados a servidores públicos que participan en las olimpiadas de servidores públicos</t>
  </si>
  <si>
    <t>Formación y preparación de deportistas</t>
  </si>
  <si>
    <t>Fomento a la recreación, la actividad física y el deporte</t>
  </si>
  <si>
    <t>1)Definir los criterios de apoyo, por medio de resolucuión.2) Expedir el CDP que respalda el compromiso.3) los metodólogos a través de los ranking de las federaciones y los logros obtenido por los deportistas en los juegos nacionales definen el número de deportistas a recibir estímulos. 5) Asignación de los estímulos.</t>
  </si>
  <si>
    <t>Atender 20 deportistas del deporte adaptado y convencional con medicina especializada</t>
  </si>
  <si>
    <t>1) Solicitud formulada por la división técnica. 2) Definir el numero de profesionales de acuerdo a las ligas seleccionadas.3) Selección de los profesionales. 4) Contratar a los profesionales.</t>
  </si>
  <si>
    <t xml:space="preserve">Apoyar 80 eventos deportivos de alto rendimiento donde participen atletas del departamento en Colombia (apoyo financiero, implementación deportiva, transporte, hospedaje, alimentación, juzgamiento, auxilio de marcha) </t>
  </si>
  <si>
    <t>1) Recepción de los planes de acción presentados por las ligas.2) Determinación de los eventos escogidos por parte de los metodologos.3) Contratación de hospedaje, transporte y alimentación por parte del operador.</t>
  </si>
  <si>
    <t>Beneficiar 70 deportistas del deporte adaptado y convencional con preparación  en entrenamiento deportivo</t>
  </si>
  <si>
    <t xml:space="preserve">1) Solicitud del plan de acción a las ligas deportivas. 2) Definir el numero de entrenadores de acuerdo a los logros obtenidos por las ligas.3) Selección de los entrenadores a contratar. 4) Contratar a los entrenadores seleccionados 5) Inducción a los entrenadores seleccionados. </t>
  </si>
  <si>
    <t>Asistir técnicamente 15 organizaciones deportivas (ligas y clubes)</t>
  </si>
  <si>
    <t>1) Seleccionar las  organizaciones deportivas  que cuenten con deportistas de alto rendimiento.2) Diseñar un plan de compras de acuerdo a los deportistas de alto rendimiento que tenga cada organización deportiva3) Entregar a través de la modalidad que permita la ley para tal fin la asistencia técnica deportiva requerida.</t>
  </si>
  <si>
    <t>Mantener 22 escenarios deportivos</t>
  </si>
  <si>
    <t>1) Realizar una visita a los escenarios deportivos para establecer su estado.2) Seleccionar los 22 escenarios deportivos que requieren mantenimiento correctivo y preventivo.3) Diseñar los presupuestos requeridos para montar el plan de manteni,miento.4) Conjuntamnete con los alcaldes de los diferentes municipios implementar la modalidad de contratación pra ejecutar los mantenimientos respectivos.5) Por ultimo desarrollar un plan de conservación de los amntenimientos ejecutados.</t>
  </si>
  <si>
    <t>Beneficiar a 1.500 personas entre niños, niñas,  adolescentes, jóvenes, adultos y adultos mayores con acceso a servicios deportivos, recreativos y de actividad física con enfoque diferencial</t>
  </si>
  <si>
    <t>1) Convocatoria a niños, jóvenes, adultos y adultos mayores en los 22 municipios del departamento del Atlatico.2) Reuniones por grupos de personas de acuerdo a las edades.3) Cronograma.4) Ejecución por fases.</t>
  </si>
  <si>
    <t>Inscribir 100 niños, niñas, adolescentes y jóvenes en escuelas deportivas con enfoque diferencial</t>
  </si>
  <si>
    <t>1) Convocatoria para selección de monitores y entrenadores.2) Realización del proceso de contratación de los entrenadores y monitores.3) Selección de las instituciones educativas con los escenarios deportivos adecuados para ejecutar el proyecto.4) Concertación con los coordinadores de deportes municipales para establecer los lineamientos del programa.5) Compra de la implementación deportiva.6) Ejecución del proyecto.</t>
  </si>
  <si>
    <t>Beneficiar con servicios deportivos, recreativos y de actividad física a 1200 estudiantes que participan en los juegos Supérate</t>
  </si>
  <si>
    <t>1) Convocatoria a las Instituciones educativas.2) Reuniones por zonas con los docentes de educación física.3. Selección de las disciplinas deportivas a desarrollar con sus respectivos calendarios y programaciones 4) Cronograma por fases .5) Ejecución por fases.</t>
  </si>
  <si>
    <t>1) Convocatoria a los funcionarios de la goberenación del Atlántico para que se inscriban .2) Reuniones por secreatrias para establcer o autorizar los funcionarios que participaran en las justas.3. Selección de las disciplinas deportivas en las que se participara  4)  Iniciar las compentencias deportivas .5) Cierre de las justas deportivas.</t>
  </si>
  <si>
    <t>Los recursos financieros para este producto seran asumidos por la gobernación del Departamento del atlántico.</t>
  </si>
  <si>
    <t>se beneficio con estimulos financieron a 127 deportistas de alto rendimiento</t>
  </si>
  <si>
    <t>476 DEL 28/06/2024</t>
  </si>
  <si>
    <t>2.3.2.02.009</t>
  </si>
  <si>
    <t xml:space="preserve">344 (14-06-2024)
345 (14-06-2024)
439 (26-06-2024)
440 (26-06-2024)
472 (28-06-2024)
539 (26-07-2024)
632 (27-08-2024)
633 (27-08-2024)
634 (27-08-2024)
639 (30-08-2024)
671 (10-09-2024)
</t>
  </si>
  <si>
    <t xml:space="preserve">476 (28-06-2024)
561 ( 06-08-2024)
</t>
  </si>
  <si>
    <t>207	(26/04/2024)
208	(26/04/2024)
381	(21/06/2024)
382	(21/06/2024)
383	(21/06/2024)
384	(21/06/2024)
385	(21/06/2024)
386	(21/06/2024)
387	(21/06/2024)
388	(21/06/2024)
389	(21/06/2024)
390	(21/06/2024)
391	(21/06/2024)
392	(21/06/2024)
393	(21/06/2024)
394	(21/06/2024)
395	(21/06/2024)
396	(21/06/2024)
397	(21/06/2024)
398	(21/06/2024)
399	(21/06/2024)
400	(21/06/2024)
401	(21/06/2024)
404	(24/06/2024)
405	(24/06/2024)
406	(24/06/2024)
407	(24/06/2024)
408	(25/06/2024)
409	(25/06/2024)
410	(25/06/2024)
411	(25/06/2024
412	(25/06/2024
413	(25/06/2024
414	(25/06/2024
415	(25/06/2024
416	(25/06/2024
417	(25/06/2024
418	(25/06/2024
419	(25/06/2024
421	(25/06/2024
436	(26/06/2024
437	(26/06/2024
438	(26/06/2024
502	(11/07/2024
503	(11/07/2024
504	(12/07/2024
505	(12/07/2024
506	(12/07/2024
509	(16/07/2024
510	(16/07/2024
511	(17/07/2024
524	(22/07/2024</t>
  </si>
  <si>
    <t>660 (06-09-2024)</t>
  </si>
  <si>
    <t>476 (28-06-2024)</t>
  </si>
  <si>
    <t>INDEPORTES ATLANTICO</t>
  </si>
  <si>
    <t>ARNALDO BANQUEZ</t>
  </si>
  <si>
    <t>1.4 DEPORTE</t>
  </si>
  <si>
    <t>1. Atlántico con sostenibilidad social</t>
  </si>
  <si>
    <t>30 DE SEPTIEMBRE DEL 2024</t>
  </si>
  <si>
    <t>IVAN ALBERTO URQUIJO OSORIO</t>
  </si>
  <si>
    <t>Observaciones</t>
  </si>
  <si>
    <t>En este periodo no se realizaron actividades</t>
  </si>
  <si>
    <t xml:space="preserve">Se logro que 30 deportistas alcanzaran el alto rendimiento gracias a los incentivos, implementos y apoyo en entrenamientos </t>
  </si>
  <si>
    <t>Lograrmos que 600 personas (niños, niñas, adolescentes, jóvenes, adultos y adultos mayores), participen en eventos regulares de actividad física, recreación y practicas deportivas</t>
  </si>
  <si>
    <t>no tenemos redaccion de los logros obtenidos porque esta meta producto fue ejecutada por la gobernacion del Atlantico</t>
  </si>
  <si>
    <t>se logro atender con medicina especializada a 126 atletas en los meses de julio, agosto y septiembre. En la atencion de los 36 atletas se realizaron un total de 89 sesiones realizadas</t>
  </si>
  <si>
    <t>se apoyo financieramente, con implementación deportiva, transporte, hospedaje, alimentación, juzgamiento, auxilio de marcha a 24 ligas deportivas, en 30 eventos deportivos del sector convencional y no convencional</t>
  </si>
  <si>
    <t>se contrato a 55 entrenadores para la preparacion de 312 eportistas en las diferentes ligas del sector convencional y no convencional</t>
  </si>
  <si>
    <t xml:space="preserve">Se asistio tecnicamente a 25 ligas Deportivas: Béisbol, Arquería, Atletismo, Baloncesto, Balonmano, Ciclismo, Fútbol, Gimnasia, Golf, Judo, Karate, Levantamiento de pesas, Lucha, Natación, Rugby, Softbol, Taekwondo, Tenis, Tenis de Mesa, Vela y Voleibol. </t>
  </si>
  <si>
    <t>,</t>
  </si>
  <si>
    <t xml:space="preserve">se realizaron varias actividades con enfoques fisicos y recreativos
1. dia mundial de la actividad fisica
2. super sesion de actividad fisica
3. capacitacion futnes
4. capacitacion futnes.
5. Programa nuevo comienzo.
6.Camapamentos juveniles.                                    se beneficiaron a 3.857 personas  en las diferentes actividades
</t>
  </si>
  <si>
    <t xml:space="preserve">se realizaron los juegos departamentales intercolegiados con participacion de los 22 municipios del Atlantico. Participaron 1 2.000 estudiantes en los diferentes deportes
</t>
  </si>
  <si>
    <t>723 (19-09-2024)
195 (18-04-2024)
260 (15-05-2024)
340 (13-06-2024)
525 (25-07-2024) 877(25-10-2024)  1032(22-11-2024)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</si>
</sst>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yyyy\-mm\-dd;@"/>
    <numFmt numFmtId="165" formatCode="&quot;$&quot;\ #,##0"/>
    <numFmt numFmtId="166" formatCode="_-&quot;$&quot;\ * #,##0_-;\-&quot;$&quot;\ * #,##0_-;_-&quot;$&quot;\ * &quot;-&quot;??_-;_-@_-"/>
  </numFmts>
  <fonts count="23">
    <font>
      <sz val="11"/>
      <color theme="1"/>
      <name val="Aptos Narrow"/>
      <family val="2"/>
      <scheme val="minor"/>
    </font>
    <font>
      <sz val="10"/>
      <name val="Arial"/>
      <family val="2"/>
    </font>
    <font>
      <sz val="9"/>
      <name val="Arial"/>
      <family val="2"/>
    </font>
    <font>
      <sz val="10"/>
      <name val="MS Sans Serif"/>
      <family val="2"/>
    </font>
    <font>
      <b/>
      <sz val="12"/>
      <name val="Arial"/>
      <family val="2"/>
    </font>
    <font>
      <b/>
      <sz val="10"/>
      <name val="Arial"/>
      <family val="2"/>
    </font>
    <font>
      <b/>
      <sz val="9"/>
      <name val="Arial"/>
      <family val="2"/>
    </font>
    <font>
      <b/>
      <u/>
      <sz val="10"/>
      <name val="Arial"/>
      <family val="2"/>
    </font>
    <font>
      <b/>
      <sz val="9"/>
      <name val="Times New Roman"/>
      <family val="1"/>
    </font>
    <font>
      <b/>
      <sz val="9"/>
      <color theme="1"/>
      <name val="Times New Roman"/>
      <family val="1"/>
    </font>
    <font>
      <sz val="9"/>
      <name val="Times New Roman"/>
      <family val="1"/>
    </font>
    <font>
      <b/>
      <sz val="8"/>
      <name val="Times New Roman"/>
      <family val="1"/>
    </font>
    <font>
      <sz val="9"/>
      <color indexed="81"/>
      <name val="Tahoma"/>
      <family val="2"/>
    </font>
    <font>
      <sz val="8"/>
      <color indexed="81"/>
      <name val="Times New Roman"/>
      <family val="1"/>
    </font>
    <font>
      <sz val="8"/>
      <name val="Aptos Narrow"/>
      <family val="2"/>
      <scheme val="minor"/>
    </font>
    <font>
      <sz val="9"/>
      <color indexed="81"/>
      <name val="Times New Roman"/>
      <family val="1"/>
    </font>
    <font>
      <sz val="8"/>
      <name val="Times New Roman"/>
      <family val="1"/>
    </font>
    <font>
      <sz val="9"/>
      <color theme="1"/>
      <name val="Times New Roman"/>
      <family val="1"/>
    </font>
    <font>
      <sz val="8"/>
      <color theme="1"/>
      <name val="Times New Roman"/>
      <family val="1"/>
    </font>
    <font>
      <sz val="11"/>
      <color rgb="FF1C2F33"/>
      <name val="Aptos Narrow"/>
      <family val="2"/>
      <scheme val="minor"/>
    </font>
    <font>
      <sz val="8"/>
      <color rgb="FF1C2F33"/>
      <name val="Times New Roman"/>
      <family val="1"/>
    </font>
    <font>
      <sz val="11"/>
      <color theme="1"/>
      <name val="Aptos Narrow"/>
      <family val="2"/>
      <scheme val="minor"/>
    </font>
    <font>
      <sz val="10"/>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1" fillId="0" borderId="0"/>
    <xf numFmtId="0" fontId="3" fillId="0" borderId="0"/>
    <xf numFmtId="0" fontId="19" fillId="0" borderId="26" applyAlignment="0">
      <alignment horizontal="justify" vertical="center" wrapText="1"/>
    </xf>
    <xf numFmtId="44" fontId="21" fillId="0" borderId="0" applyFont="0" applyFill="0" applyBorder="0" applyAlignment="0" applyProtection="0"/>
  </cellStyleXfs>
  <cellXfs count="167">
    <xf numFmtId="0" fontId="0" fillId="0" borderId="0" xfId="0"/>
    <xf numFmtId="0" fontId="2" fillId="0" borderId="0" xfId="1" applyFont="1" applyAlignment="1">
      <alignment horizontal="center" wrapText="1"/>
    </xf>
    <xf numFmtId="0" fontId="4" fillId="0" borderId="0" xfId="2" applyFont="1" applyAlignment="1">
      <alignment vertical="center"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7" xfId="0" applyBorder="1"/>
    <xf numFmtId="0" fontId="0" fillId="0" borderId="0" xfId="0" applyAlignment="1">
      <alignment vertical="top"/>
    </xf>
    <xf numFmtId="0" fontId="7" fillId="0" borderId="0" xfId="0" applyFont="1"/>
    <xf numFmtId="0" fontId="5" fillId="0" borderId="0" xfId="0" applyFont="1" applyAlignment="1">
      <alignment vertical="top"/>
    </xf>
    <xf numFmtId="0" fontId="0" fillId="0" borderId="1" xfId="0" applyBorder="1" applyAlignment="1">
      <alignment horizontal="center" vertical="center"/>
    </xf>
    <xf numFmtId="0" fontId="0" fillId="0" borderId="1" xfId="0" applyBorder="1"/>
    <xf numFmtId="0" fontId="0" fillId="0" borderId="21" xfId="0" applyBorder="1"/>
    <xf numFmtId="0" fontId="0" fillId="0" borderId="22" xfId="0" applyBorder="1"/>
    <xf numFmtId="0" fontId="0" fillId="0" borderId="23" xfId="0" applyBorder="1"/>
    <xf numFmtId="0" fontId="5" fillId="0" borderId="0" xfId="0" applyFont="1"/>
    <xf numFmtId="0" fontId="6" fillId="0" borderId="0" xfId="0" applyFont="1"/>
    <xf numFmtId="0" fontId="5" fillId="2" borderId="1" xfId="0" applyFont="1" applyFill="1" applyBorder="1" applyAlignment="1">
      <alignment horizontal="left" vertical="center"/>
    </xf>
    <xf numFmtId="0" fontId="5" fillId="0" borderId="0" xfId="0" applyFont="1" applyAlignment="1">
      <alignment horizontal="left"/>
    </xf>
    <xf numFmtId="0" fontId="10" fillId="0" borderId="20" xfId="0" applyFont="1" applyBorder="1" applyAlignment="1">
      <alignment horizontal="center" vertical="center"/>
    </xf>
    <xf numFmtId="0" fontId="8" fillId="2" borderId="1" xfId="0" applyFont="1" applyFill="1" applyBorder="1" applyAlignment="1">
      <alignment horizontal="center" vertical="center" wrapText="1"/>
    </xf>
    <xf numFmtId="0" fontId="17" fillId="0" borderId="20" xfId="0" applyFont="1" applyBorder="1" applyAlignment="1">
      <alignment horizontal="center" vertical="center"/>
    </xf>
    <xf numFmtId="0" fontId="17" fillId="2" borderId="20" xfId="0" applyFont="1" applyFill="1" applyBorder="1" applyAlignment="1">
      <alignment horizontal="center" vertical="center"/>
    </xf>
    <xf numFmtId="0" fontId="17" fillId="2" borderId="1" xfId="0" applyFont="1" applyFill="1" applyBorder="1" applyAlignment="1">
      <alignment horizontal="center"/>
    </xf>
    <xf numFmtId="0" fontId="10" fillId="3" borderId="1" xfId="0" applyFont="1" applyFill="1" applyBorder="1" applyAlignment="1">
      <alignment horizontal="center" vertical="top" wrapText="1"/>
    </xf>
    <xf numFmtId="0" fontId="17" fillId="4" borderId="15" xfId="0" applyFont="1" applyFill="1" applyBorder="1" applyAlignment="1">
      <alignment horizontal="center"/>
    </xf>
    <xf numFmtId="0" fontId="17" fillId="0" borderId="1" xfId="0" applyFont="1" applyBorder="1" applyAlignment="1">
      <alignment horizontal="center"/>
    </xf>
    <xf numFmtId="0" fontId="17" fillId="0" borderId="20" xfId="0" applyFont="1" applyBorder="1" applyAlignment="1">
      <alignment horizontal="center"/>
    </xf>
    <xf numFmtId="0" fontId="10" fillId="5" borderId="1" xfId="0" applyFont="1" applyFill="1" applyBorder="1" applyAlignment="1">
      <alignment horizontal="center" vertical="center"/>
    </xf>
    <xf numFmtId="0" fontId="10" fillId="0" borderId="20" xfId="0" applyFont="1" applyBorder="1"/>
    <xf numFmtId="0" fontId="17" fillId="0" borderId="7" xfId="0" applyFont="1" applyBorder="1" applyAlignment="1">
      <alignment horizontal="center"/>
    </xf>
    <xf numFmtId="0" fontId="10" fillId="6" borderId="1" xfId="0" quotePrefix="1" applyFont="1" applyFill="1" applyBorder="1" applyAlignment="1">
      <alignment horizontal="center" vertical="center" textRotation="90" wrapText="1"/>
    </xf>
    <xf numFmtId="0" fontId="0" fillId="6" borderId="1" xfId="0" quotePrefix="1" applyFill="1" applyBorder="1" applyAlignment="1">
      <alignment textRotation="90" wrapText="1"/>
    </xf>
    <xf numFmtId="0" fontId="5" fillId="0" borderId="0" xfId="1" applyFont="1" applyAlignment="1">
      <alignment horizontal="right"/>
    </xf>
    <xf numFmtId="0" fontId="16" fillId="0" borderId="9" xfId="0" applyFont="1" applyBorder="1" applyAlignment="1">
      <alignment horizontal="center" vertical="center" wrapText="1"/>
    </xf>
    <xf numFmtId="0" fontId="20" fillId="0" borderId="1" xfId="3" applyFont="1" applyBorder="1" applyAlignment="1">
      <alignment vertical="center" wrapText="1"/>
    </xf>
    <xf numFmtId="0" fontId="16" fillId="7" borderId="1" xfId="3" applyFont="1" applyFill="1" applyBorder="1" applyAlignment="1">
      <alignment vertical="center" wrapText="1"/>
    </xf>
    <xf numFmtId="0" fontId="16" fillId="0" borderId="1" xfId="3" applyFont="1" applyBorder="1" applyAlignment="1">
      <alignment vertical="center" wrapText="1"/>
    </xf>
    <xf numFmtId="0" fontId="20" fillId="0" borderId="1" xfId="0" applyFont="1" applyBorder="1" applyAlignment="1">
      <alignment vertical="center" wrapText="1"/>
    </xf>
    <xf numFmtId="0" fontId="16" fillId="0" borderId="20" xfId="0" applyFont="1" applyBorder="1" applyAlignment="1">
      <alignment horizontal="center" vertical="center" wrapText="1"/>
    </xf>
    <xf numFmtId="1" fontId="22" fillId="0" borderId="1" xfId="1" applyNumberFormat="1" applyFont="1" applyBorder="1" applyAlignment="1">
      <alignment vertical="center"/>
    </xf>
    <xf numFmtId="0" fontId="22" fillId="0" borderId="1" xfId="1" applyFont="1" applyBorder="1" applyAlignment="1">
      <alignment horizontal="center" vertical="center" wrapText="1"/>
    </xf>
    <xf numFmtId="0" fontId="22" fillId="0" borderId="1" xfId="1" applyFont="1" applyBorder="1" applyAlignment="1">
      <alignment horizontal="center" vertical="center"/>
    </xf>
    <xf numFmtId="165" fontId="22" fillId="0" borderId="1" xfId="1" applyNumberFormat="1" applyFont="1" applyBorder="1" applyAlignment="1">
      <alignment horizontal="center" vertical="center"/>
    </xf>
    <xf numFmtId="0" fontId="16" fillId="0" borderId="1" xfId="1" quotePrefix="1" applyFont="1" applyBorder="1" applyAlignment="1">
      <alignment horizontal="justify" vertical="top" wrapText="1"/>
    </xf>
    <xf numFmtId="0" fontId="10" fillId="0" borderId="20" xfId="0" applyFont="1" applyBorder="1" applyAlignment="1">
      <alignment horizontal="center" vertical="center" wrapText="1"/>
    </xf>
    <xf numFmtId="0" fontId="17" fillId="0" borderId="20" xfId="0" applyFont="1" applyBorder="1" applyAlignment="1">
      <alignment horizontal="center" vertical="center" wrapText="1"/>
    </xf>
    <xf numFmtId="44" fontId="10" fillId="5" borderId="1" xfId="4" applyFont="1" applyFill="1" applyBorder="1" applyAlignment="1">
      <alignment horizontal="center" vertical="center"/>
    </xf>
    <xf numFmtId="0" fontId="17" fillId="4" borderId="15" xfId="0" applyFont="1" applyFill="1" applyBorder="1" applyAlignment="1">
      <alignment horizontal="center" wrapText="1"/>
    </xf>
    <xf numFmtId="0" fontId="17" fillId="4" borderId="15" xfId="0" applyFont="1" applyFill="1" applyBorder="1" applyAlignment="1">
      <alignment horizontal="center" vertical="center" wrapText="1"/>
    </xf>
    <xf numFmtId="0" fontId="17" fillId="4" borderId="15" xfId="0" applyFont="1" applyFill="1" applyBorder="1" applyAlignment="1">
      <alignment horizontal="center" vertical="center"/>
    </xf>
    <xf numFmtId="166" fontId="10" fillId="5" borderId="1" xfId="4" applyNumberFormat="1" applyFont="1" applyFill="1" applyBorder="1" applyAlignment="1">
      <alignment horizontal="center" vertical="center"/>
    </xf>
    <xf numFmtId="9" fontId="17" fillId="0" borderId="20" xfId="0" applyNumberFormat="1" applyFont="1" applyBorder="1" applyAlignment="1">
      <alignment horizontal="center" vertical="center"/>
    </xf>
    <xf numFmtId="9" fontId="17" fillId="0" borderId="7" xfId="0" applyNumberFormat="1" applyFont="1" applyBorder="1" applyAlignment="1">
      <alignment horizontal="center" vertical="center"/>
    </xf>
    <xf numFmtId="0" fontId="10" fillId="0" borderId="20" xfId="0" applyFont="1" applyBorder="1" applyAlignment="1">
      <alignment wrapText="1"/>
    </xf>
    <xf numFmtId="0" fontId="10" fillId="0" borderId="20" xfId="0" applyFont="1" applyBorder="1" applyAlignment="1">
      <alignment vertical="center" wrapText="1"/>
    </xf>
    <xf numFmtId="0" fontId="0" fillId="0" borderId="0" xfId="0" applyAlignment="1">
      <alignment horizontal="center" vertical="center" wrapText="1"/>
    </xf>
    <xf numFmtId="0" fontId="10" fillId="2" borderId="20" xfId="0" applyFont="1" applyFill="1" applyBorder="1"/>
    <xf numFmtId="0" fontId="9" fillId="2" borderId="1" xfId="0" applyFont="1" applyFill="1" applyBorder="1" applyAlignment="1">
      <alignment horizontal="center" vertical="center" textRotation="90"/>
    </xf>
    <xf numFmtId="0" fontId="8" fillId="2" borderId="2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6" fillId="2" borderId="1" xfId="3" applyFont="1" applyFill="1" applyBorder="1" applyAlignment="1">
      <alignment vertical="center" wrapText="1"/>
    </xf>
    <xf numFmtId="0" fontId="10" fillId="2" borderId="0" xfId="0" applyFont="1" applyFill="1"/>
    <xf numFmtId="0" fontId="10" fillId="2" borderId="9" xfId="0" applyFont="1" applyFill="1" applyBorder="1"/>
    <xf numFmtId="0" fontId="9" fillId="2" borderId="14" xfId="0" applyFont="1" applyFill="1" applyBorder="1" applyAlignment="1">
      <alignment horizontal="center" vertical="center" textRotation="90"/>
    </xf>
    <xf numFmtId="0" fontId="1" fillId="8" borderId="20" xfId="0" applyFont="1" applyFill="1" applyBorder="1" applyAlignment="1">
      <alignment horizontal="center" vertical="top" wrapText="1"/>
    </xf>
    <xf numFmtId="0" fontId="2" fillId="8" borderId="1" xfId="0" applyFont="1" applyFill="1" applyBorder="1" applyAlignment="1">
      <alignment horizontal="center" vertical="top" wrapText="1"/>
    </xf>
    <xf numFmtId="0" fontId="2" fillId="8" borderId="20" xfId="0" applyFont="1" applyFill="1" applyBorder="1" applyAlignment="1">
      <alignment horizontal="center" vertical="top" wrapText="1"/>
    </xf>
    <xf numFmtId="0" fontId="0" fillId="8" borderId="20" xfId="0" applyFill="1" applyBorder="1" applyAlignment="1">
      <alignment horizontal="center" vertical="top" wrapText="1"/>
    </xf>
    <xf numFmtId="0" fontId="0" fillId="8" borderId="1" xfId="0" applyFill="1" applyBorder="1" applyAlignment="1">
      <alignment horizontal="center" vertical="top" wrapText="1"/>
    </xf>
    <xf numFmtId="0" fontId="18" fillId="0" borderId="25" xfId="0" applyFont="1" applyBorder="1" applyAlignment="1">
      <alignment horizontal="left" vertical="top" wrapText="1"/>
    </xf>
    <xf numFmtId="0" fontId="17" fillId="0" borderId="20" xfId="0" applyFont="1" applyBorder="1" applyAlignment="1">
      <alignment horizontal="left" vertical="top"/>
    </xf>
    <xf numFmtId="0" fontId="20" fillId="0" borderId="1" xfId="3" applyFont="1" applyBorder="1" applyAlignment="1">
      <alignment horizontal="left" vertical="top" wrapText="1"/>
    </xf>
    <xf numFmtId="0" fontId="16" fillId="0" borderId="1" xfId="3" applyFont="1" applyBorder="1" applyAlignment="1">
      <alignment horizontal="left" vertical="top" wrapText="1"/>
    </xf>
    <xf numFmtId="0" fontId="20" fillId="0" borderId="1" xfId="0" applyFont="1" applyBorder="1" applyAlignment="1">
      <alignment horizontal="left" vertical="top" wrapText="1"/>
    </xf>
    <xf numFmtId="0" fontId="16" fillId="0" borderId="20" xfId="0" applyFont="1" applyBorder="1" applyAlignment="1">
      <alignment horizontal="left" vertical="top" wrapText="1"/>
    </xf>
    <xf numFmtId="44" fontId="10" fillId="6" borderId="1" xfId="4" applyFont="1" applyFill="1" applyBorder="1" applyAlignment="1">
      <alignment horizontal="center" vertical="center"/>
    </xf>
    <xf numFmtId="44" fontId="10" fillId="3" borderId="1" xfId="4" quotePrefix="1" applyFont="1" applyFill="1" applyBorder="1" applyAlignment="1">
      <alignment horizontal="center" vertical="center" wrapText="1"/>
    </xf>
    <xf numFmtId="44" fontId="10" fillId="3" borderId="14" xfId="4" quotePrefix="1" applyFont="1" applyFill="1" applyBorder="1" applyAlignment="1">
      <alignment horizontal="center" vertical="center" wrapText="1"/>
    </xf>
    <xf numFmtId="0" fontId="17" fillId="0" borderId="16" xfId="0" applyFont="1" applyBorder="1" applyAlignment="1">
      <alignment horizontal="center"/>
    </xf>
    <xf numFmtId="0" fontId="8" fillId="2" borderId="0" xfId="0" applyFont="1" applyFill="1" applyAlignment="1">
      <alignment horizontal="center" vertical="center" wrapText="1"/>
    </xf>
    <xf numFmtId="0" fontId="17" fillId="4" borderId="14" xfId="0" applyFont="1" applyFill="1" applyBorder="1" applyAlignment="1">
      <alignment horizontal="center"/>
    </xf>
    <xf numFmtId="0" fontId="17" fillId="4" borderId="16" xfId="0" applyFont="1" applyFill="1" applyBorder="1" applyAlignment="1">
      <alignment horizontal="center"/>
    </xf>
    <xf numFmtId="0" fontId="22" fillId="9" borderId="1" xfId="1" applyFont="1" applyFill="1" applyBorder="1"/>
    <xf numFmtId="0" fontId="17" fillId="0" borderId="20" xfId="0" applyFont="1" applyBorder="1" applyAlignment="1">
      <alignment horizontal="left" vertical="top" wrapText="1"/>
    </xf>
    <xf numFmtId="0" fontId="10" fillId="0" borderId="1" xfId="0" applyFont="1" applyBorder="1" applyAlignment="1">
      <alignment horizontal="center" vertical="center"/>
    </xf>
    <xf numFmtId="0" fontId="17" fillId="0" borderId="1" xfId="0" applyFont="1" applyBorder="1" applyAlignment="1">
      <alignment horizontal="center" vertical="center"/>
    </xf>
    <xf numFmtId="0" fontId="8" fillId="10" borderId="18" xfId="0" applyFont="1" applyFill="1" applyBorder="1" applyAlignment="1">
      <alignment horizontal="center" vertical="center" wrapText="1"/>
    </xf>
    <xf numFmtId="0" fontId="8" fillId="10" borderId="19"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8"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xf numFmtId="0" fontId="9" fillId="2" borderId="1" xfId="0" applyFont="1" applyFill="1" applyBorder="1" applyAlignment="1">
      <alignment horizontal="center" vertical="center" textRotation="90"/>
    </xf>
    <xf numFmtId="0" fontId="8" fillId="2" borderId="2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1" xfId="0" applyFont="1" applyFill="1" applyBorder="1" applyAlignment="1">
      <alignment horizontal="center" vertical="center" textRotation="90" wrapText="1"/>
    </xf>
    <xf numFmtId="0" fontId="6" fillId="2" borderId="1" xfId="0" applyFont="1" applyFill="1" applyBorder="1" applyAlignment="1">
      <alignment horizontal="left" vertical="center"/>
    </xf>
    <xf numFmtId="0" fontId="5" fillId="0" borderId="1" xfId="0" applyFont="1" applyBorder="1" applyAlignment="1">
      <alignment horizontal="center" vertical="center"/>
    </xf>
    <xf numFmtId="0" fontId="5" fillId="2" borderId="1" xfId="0" applyFont="1" applyFill="1" applyBorder="1" applyAlignment="1">
      <alignment horizontal="left"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0" fillId="2" borderId="19" xfId="0" applyFont="1" applyFill="1" applyBorder="1"/>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0" xfId="1" applyFont="1" applyAlignment="1">
      <alignment horizontal="center"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8" xfId="1" applyFont="1" applyBorder="1" applyAlignment="1">
      <alignment horizontal="center" wrapText="1"/>
    </xf>
    <xf numFmtId="0" fontId="2" fillId="0" borderId="9" xfId="1" applyFont="1" applyBorder="1" applyAlignment="1">
      <alignment horizont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0" xfId="2" applyFont="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6" fillId="0" borderId="1" xfId="0" applyFont="1" applyBorder="1" applyAlignment="1">
      <alignment horizontal="center" vertical="center"/>
    </xf>
    <xf numFmtId="0" fontId="5" fillId="0" borderId="1" xfId="0" applyFont="1" applyBorder="1" applyAlignment="1">
      <alignment horizontal="center"/>
    </xf>
    <xf numFmtId="0" fontId="4" fillId="0" borderId="14"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49" fontId="4" fillId="0" borderId="2" xfId="2" applyNumberFormat="1" applyFont="1" applyBorder="1" applyAlignment="1">
      <alignment horizontal="center" vertical="center" wrapText="1"/>
    </xf>
    <xf numFmtId="49" fontId="4" fillId="0" borderId="3" xfId="2" applyNumberFormat="1" applyFont="1" applyBorder="1" applyAlignment="1">
      <alignment horizontal="center" vertical="center" wrapText="1"/>
    </xf>
    <xf numFmtId="49" fontId="4" fillId="0" borderId="4" xfId="2" applyNumberFormat="1" applyFont="1" applyBorder="1" applyAlignment="1">
      <alignment horizontal="center"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164" fontId="4" fillId="0" borderId="2" xfId="2" applyNumberFormat="1" applyFont="1" applyBorder="1" applyAlignment="1">
      <alignment horizontal="center" vertical="center" wrapText="1"/>
    </xf>
    <xf numFmtId="164" fontId="4" fillId="0" borderId="3" xfId="2" applyNumberFormat="1" applyFont="1" applyBorder="1" applyAlignment="1">
      <alignment horizontal="center" vertical="center" wrapText="1"/>
    </xf>
    <xf numFmtId="164" fontId="4" fillId="0" borderId="4" xfId="2" applyNumberFormat="1" applyFont="1" applyBorder="1" applyAlignment="1">
      <alignment horizontal="center" vertical="center" wrapText="1"/>
    </xf>
    <xf numFmtId="164" fontId="4" fillId="0" borderId="7" xfId="2" applyNumberFormat="1" applyFont="1" applyBorder="1" applyAlignment="1">
      <alignment horizontal="center" vertical="center" wrapText="1"/>
    </xf>
    <xf numFmtId="164" fontId="4" fillId="0" borderId="8" xfId="2" applyNumberFormat="1" applyFont="1" applyBorder="1" applyAlignment="1">
      <alignment horizontal="center" vertical="center" wrapText="1"/>
    </xf>
    <xf numFmtId="164" fontId="4" fillId="0" borderId="9" xfId="2" applyNumberFormat="1" applyFont="1" applyBorder="1" applyAlignment="1">
      <alignment horizontal="center" vertical="center" wrapText="1"/>
    </xf>
    <xf numFmtId="0" fontId="6" fillId="0" borderId="24" xfId="2" applyFont="1" applyBorder="1" applyAlignment="1">
      <alignment horizontal="right" wrapText="1"/>
    </xf>
    <xf numFmtId="0" fontId="9" fillId="2" borderId="1" xfId="0" applyFont="1" applyFill="1" applyBorder="1" applyAlignment="1">
      <alignment horizontal="center" textRotation="90" wrapText="1"/>
    </xf>
    <xf numFmtId="0" fontId="9" fillId="2" borderId="14" xfId="0" applyFont="1" applyFill="1" applyBorder="1" applyAlignment="1">
      <alignment horizontal="center" textRotation="90" wrapText="1"/>
    </xf>
    <xf numFmtId="0" fontId="5" fillId="0" borderId="14" xfId="0" applyFont="1" applyBorder="1" applyAlignment="1">
      <alignment horizontal="center"/>
    </xf>
    <xf numFmtId="0" fontId="5" fillId="0" borderId="16" xfId="0" applyFont="1" applyBorder="1" applyAlignment="1">
      <alignment horizontal="center"/>
    </xf>
    <xf numFmtId="0" fontId="4" fillId="0" borderId="1" xfId="2" applyFont="1" applyBorder="1" applyAlignment="1">
      <alignment horizontal="center" vertical="center" wrapText="1"/>
    </xf>
    <xf numFmtId="0" fontId="9" fillId="2" borderId="18" xfId="0" applyFont="1" applyFill="1" applyBorder="1" applyAlignment="1">
      <alignment horizontal="center" textRotation="90" wrapText="1"/>
    </xf>
    <xf numFmtId="0" fontId="9" fillId="2" borderId="20" xfId="0" applyFont="1" applyFill="1" applyBorder="1" applyAlignment="1">
      <alignment horizontal="center" textRotation="90" wrapText="1"/>
    </xf>
    <xf numFmtId="0" fontId="4" fillId="0" borderId="14" xfId="0" applyFont="1" applyBorder="1" applyAlignment="1">
      <alignment horizontal="center"/>
    </xf>
    <xf numFmtId="0" fontId="4" fillId="0" borderId="16" xfId="0" applyFont="1" applyBorder="1" applyAlignment="1">
      <alignment horizontal="center"/>
    </xf>
    <xf numFmtId="49" fontId="4" fillId="0" borderId="1" xfId="2" applyNumberFormat="1" applyFont="1" applyBorder="1" applyAlignment="1">
      <alignment horizontal="center" vertical="center" wrapText="1"/>
    </xf>
    <xf numFmtId="164" fontId="4" fillId="0" borderId="1" xfId="2" applyNumberFormat="1" applyFont="1" applyBorder="1" applyAlignment="1">
      <alignment horizontal="center" vertical="center" wrapTex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cellXfs>
  <cellStyles count="5">
    <cellStyle name="KPT06_fill" xfId="3"/>
    <cellStyle name="Moneda" xfId="4" builtinId="4"/>
    <cellStyle name="Normal" xfId="0" builtinId="0"/>
    <cellStyle name="Normal 2" xfId="1"/>
    <cellStyle name="Normal_FDEG-001"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317201</xdr:colOff>
      <xdr:row>1</xdr:row>
      <xdr:rowOff>36252</xdr:rowOff>
    </xdr:from>
    <xdr:to>
      <xdr:col>2</xdr:col>
      <xdr:colOff>1196947</xdr:colOff>
      <xdr:row>4</xdr:row>
      <xdr:rowOff>172394</xdr:rowOff>
    </xdr:to>
    <xdr:pic>
      <xdr:nvPicPr>
        <xdr:cNvPr id="2" name="11 Imagen" descr="http://www.atlantico.gov.co/images/stories/departamento/escudo.jpg">
          <a:extLst>
            <a:ext uri="{FF2B5EF4-FFF2-40B4-BE49-F238E27FC236}">
              <a16:creationId xmlns:a16="http://schemas.microsoft.com/office/drawing/2014/main" id="{F4A7B0E6-E5ED-4CB0-AFBA-17254F0BE2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372" y="221309"/>
          <a:ext cx="899277" cy="1115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358139</xdr:colOff>
      <xdr:row>1</xdr:row>
      <xdr:rowOff>30079</xdr:rowOff>
    </xdr:from>
    <xdr:to>
      <xdr:col>3</xdr:col>
      <xdr:colOff>152400</xdr:colOff>
      <xdr:row>4</xdr:row>
      <xdr:rowOff>148846</xdr:rowOff>
    </xdr:to>
    <xdr:pic>
      <xdr:nvPicPr>
        <xdr:cNvPr id="2" name="11 Imagen" descr="http://www.atlantico.gov.co/images/stories/departamento/escudo.jpg">
          <a:extLst>
            <a:ext uri="{FF2B5EF4-FFF2-40B4-BE49-F238E27FC236}">
              <a16:creationId xmlns:a16="http://schemas.microsoft.com/office/drawing/2014/main" id="{A805A639-C112-48B4-8CAD-B3062A5E6F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9" y="212959"/>
          <a:ext cx="845821" cy="1067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I39"/>
  <sheetViews>
    <sheetView showGridLines="0" tabSelected="1" topLeftCell="A11" zoomScale="80" zoomScaleNormal="80" workbookViewId="0">
      <selection activeCell="H17" sqref="H17"/>
    </sheetView>
  </sheetViews>
  <sheetFormatPr baseColWidth="10" defaultColWidth="10.625" defaultRowHeight="14.25"/>
  <cols>
    <col min="1" max="1" width="1.125" customWidth="1"/>
    <col min="2" max="2" width="1.375" customWidth="1"/>
    <col min="3" max="3" width="22" customWidth="1"/>
    <col min="4" max="4" width="9.625" customWidth="1"/>
    <col min="5" max="6" width="12.625" customWidth="1"/>
    <col min="7" max="8" width="8.625" customWidth="1"/>
    <col min="9" max="9" width="9" customWidth="1"/>
    <col min="10" max="11" width="27.125" customWidth="1"/>
    <col min="12" max="12" width="14.125" customWidth="1"/>
    <col min="13" max="20" width="16.875" customWidth="1"/>
    <col min="21" max="21" width="9.375" customWidth="1"/>
    <col min="22" max="22" width="6.375" customWidth="1"/>
    <col min="23" max="23" width="7.875" customWidth="1"/>
    <col min="24" max="24" width="16.375" customWidth="1"/>
    <col min="25" max="25" width="18.375" customWidth="1"/>
    <col min="26" max="26" width="9.375" customWidth="1"/>
    <col min="27" max="27" width="17.625" customWidth="1"/>
    <col min="28" max="28" width="15.125" customWidth="1"/>
    <col min="29" max="29" width="22.625" customWidth="1"/>
    <col min="30" max="30" width="20.625" customWidth="1"/>
    <col min="31" max="31" width="18.375" customWidth="1"/>
    <col min="32" max="32" width="8.625" customWidth="1"/>
    <col min="33" max="33" width="7.625" customWidth="1"/>
    <col min="34" max="34" width="25" customWidth="1"/>
    <col min="35" max="35" width="1.625" customWidth="1"/>
  </cols>
  <sheetData>
    <row r="2" spans="2:35" ht="25.9" customHeight="1">
      <c r="B2" s="114" t="s">
        <v>70</v>
      </c>
      <c r="C2" s="115"/>
      <c r="D2" s="116"/>
      <c r="E2" s="123" t="s">
        <v>0</v>
      </c>
      <c r="F2" s="124"/>
      <c r="G2" s="124"/>
      <c r="H2" s="124"/>
      <c r="I2" s="124"/>
      <c r="J2" s="124"/>
      <c r="K2" s="124"/>
      <c r="L2" s="124"/>
      <c r="M2" s="124"/>
      <c r="N2" s="124"/>
      <c r="O2" s="124"/>
      <c r="P2" s="124"/>
      <c r="Q2" s="124"/>
      <c r="R2" s="124"/>
      <c r="S2" s="124"/>
      <c r="T2" s="124"/>
      <c r="U2" s="124"/>
      <c r="V2" s="124"/>
      <c r="W2" s="124"/>
      <c r="X2" s="124"/>
      <c r="Y2" s="124"/>
      <c r="Z2" s="124"/>
      <c r="AA2" s="124"/>
      <c r="AB2" s="124"/>
      <c r="AC2" s="125"/>
      <c r="AD2" s="123" t="s">
        <v>1</v>
      </c>
      <c r="AE2" s="124"/>
      <c r="AF2" s="125"/>
      <c r="AG2" s="140" t="s">
        <v>2</v>
      </c>
      <c r="AH2" s="141"/>
      <c r="AI2" s="142"/>
    </row>
    <row r="3" spans="2:35" ht="25.9" customHeight="1">
      <c r="B3" s="117"/>
      <c r="C3" s="118"/>
      <c r="D3" s="119"/>
      <c r="E3" s="126"/>
      <c r="F3" s="127"/>
      <c r="G3" s="127"/>
      <c r="H3" s="127"/>
      <c r="I3" s="127"/>
      <c r="J3" s="127"/>
      <c r="K3" s="127"/>
      <c r="L3" s="127"/>
      <c r="M3" s="127"/>
      <c r="N3" s="127"/>
      <c r="O3" s="127"/>
      <c r="P3" s="127"/>
      <c r="Q3" s="127"/>
      <c r="R3" s="127"/>
      <c r="S3" s="127"/>
      <c r="T3" s="127"/>
      <c r="U3" s="127"/>
      <c r="V3" s="127"/>
      <c r="W3" s="127"/>
      <c r="X3" s="127"/>
      <c r="Y3" s="127"/>
      <c r="Z3" s="127"/>
      <c r="AA3" s="127"/>
      <c r="AB3" s="127"/>
      <c r="AC3" s="128"/>
      <c r="AD3" s="129"/>
      <c r="AE3" s="130"/>
      <c r="AF3" s="131"/>
      <c r="AG3" s="143"/>
      <c r="AH3" s="144"/>
      <c r="AI3" s="145"/>
    </row>
    <row r="4" spans="2:35" ht="25.9" customHeight="1">
      <c r="B4" s="117"/>
      <c r="C4" s="118"/>
      <c r="D4" s="119"/>
      <c r="E4" s="126"/>
      <c r="F4" s="127"/>
      <c r="G4" s="127"/>
      <c r="H4" s="127"/>
      <c r="I4" s="127"/>
      <c r="J4" s="127"/>
      <c r="K4" s="127"/>
      <c r="L4" s="127"/>
      <c r="M4" s="127"/>
      <c r="N4" s="127"/>
      <c r="O4" s="127"/>
      <c r="P4" s="127"/>
      <c r="Q4" s="127"/>
      <c r="R4" s="127"/>
      <c r="S4" s="127"/>
      <c r="T4" s="127"/>
      <c r="U4" s="127"/>
      <c r="V4" s="127"/>
      <c r="W4" s="127"/>
      <c r="X4" s="127"/>
      <c r="Y4" s="127"/>
      <c r="Z4" s="127"/>
      <c r="AA4" s="127"/>
      <c r="AB4" s="127"/>
      <c r="AC4" s="128"/>
      <c r="AD4" s="123" t="s">
        <v>3</v>
      </c>
      <c r="AE4" s="124"/>
      <c r="AF4" s="125"/>
      <c r="AG4" s="146">
        <v>45442</v>
      </c>
      <c r="AH4" s="147"/>
      <c r="AI4" s="148"/>
    </row>
    <row r="5" spans="2:35" ht="25.9" customHeight="1">
      <c r="B5" s="120"/>
      <c r="C5" s="121"/>
      <c r="D5" s="122"/>
      <c r="E5" s="129"/>
      <c r="F5" s="130"/>
      <c r="G5" s="130"/>
      <c r="H5" s="130"/>
      <c r="I5" s="130"/>
      <c r="J5" s="130"/>
      <c r="K5" s="130"/>
      <c r="L5" s="130"/>
      <c r="M5" s="130"/>
      <c r="N5" s="130"/>
      <c r="O5" s="130"/>
      <c r="P5" s="130"/>
      <c r="Q5" s="130"/>
      <c r="R5" s="130"/>
      <c r="S5" s="130"/>
      <c r="T5" s="130"/>
      <c r="U5" s="130"/>
      <c r="V5" s="130"/>
      <c r="W5" s="130"/>
      <c r="X5" s="130"/>
      <c r="Y5" s="130"/>
      <c r="Z5" s="130"/>
      <c r="AA5" s="130"/>
      <c r="AB5" s="130"/>
      <c r="AC5" s="131"/>
      <c r="AD5" s="129"/>
      <c r="AE5" s="130"/>
      <c r="AF5" s="131"/>
      <c r="AG5" s="149"/>
      <c r="AH5" s="150"/>
      <c r="AI5" s="151"/>
    </row>
    <row r="6" spans="2:35" ht="16.5" thickBot="1">
      <c r="B6" s="1"/>
      <c r="C6" s="1"/>
      <c r="D6" s="1"/>
      <c r="E6" s="1"/>
      <c r="F6" s="1"/>
      <c r="G6" s="1"/>
      <c r="H6" s="2"/>
      <c r="I6" s="2"/>
      <c r="J6" s="2"/>
      <c r="K6" s="2"/>
      <c r="L6" s="2"/>
      <c r="M6" s="2"/>
      <c r="N6" s="2"/>
      <c r="O6" s="2"/>
      <c r="P6" s="2"/>
      <c r="Q6" s="2"/>
      <c r="R6" s="2"/>
      <c r="S6" s="2"/>
      <c r="T6" s="2"/>
      <c r="U6" s="2"/>
      <c r="V6" s="2"/>
      <c r="W6" s="2"/>
      <c r="X6" s="2"/>
      <c r="Y6" s="2"/>
      <c r="Z6" s="2"/>
      <c r="AA6" s="2"/>
      <c r="AB6" s="2"/>
      <c r="AC6" s="2"/>
      <c r="AD6" s="2"/>
      <c r="AE6" s="2"/>
      <c r="AF6" s="2"/>
      <c r="AG6" s="2"/>
      <c r="AH6" s="34" t="s">
        <v>67</v>
      </c>
      <c r="AI6" s="2"/>
    </row>
    <row r="7" spans="2:35" ht="15" thickTop="1">
      <c r="B7" s="3"/>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5"/>
    </row>
    <row r="8" spans="2:35" ht="15.75">
      <c r="B8" s="6"/>
      <c r="C8" s="105" t="s">
        <v>4</v>
      </c>
      <c r="D8" s="105"/>
      <c r="E8" s="105"/>
      <c r="F8" s="105"/>
      <c r="G8" s="105"/>
      <c r="H8" s="104" t="s">
        <v>140</v>
      </c>
      <c r="I8" s="104"/>
      <c r="J8" s="104"/>
      <c r="K8" s="104"/>
      <c r="L8" s="104"/>
      <c r="O8" s="132" t="s">
        <v>5</v>
      </c>
      <c r="P8" s="133"/>
      <c r="Q8" s="133"/>
      <c r="R8" s="134"/>
      <c r="S8" s="136" t="s">
        <v>143</v>
      </c>
      <c r="T8" s="136"/>
      <c r="U8" s="136"/>
      <c r="V8" s="136"/>
      <c r="W8" s="136"/>
      <c r="X8" s="136"/>
      <c r="Y8" s="136"/>
      <c r="AB8" s="105" t="s">
        <v>6</v>
      </c>
      <c r="AC8" s="105"/>
      <c r="AD8" s="137">
        <v>2024</v>
      </c>
      <c r="AE8" s="138"/>
      <c r="AF8" s="138"/>
      <c r="AG8" s="138"/>
      <c r="AH8" s="139"/>
      <c r="AI8" s="7"/>
    </row>
    <row r="9" spans="2:35">
      <c r="B9" s="6"/>
      <c r="C9" s="132" t="s">
        <v>7</v>
      </c>
      <c r="D9" s="133"/>
      <c r="E9" s="133"/>
      <c r="F9" s="133"/>
      <c r="G9" s="134"/>
      <c r="H9" s="135" t="s">
        <v>142</v>
      </c>
      <c r="I9" s="135"/>
      <c r="J9" s="135"/>
      <c r="K9" s="135"/>
      <c r="L9" s="135"/>
      <c r="O9" s="105" t="s">
        <v>8</v>
      </c>
      <c r="P9" s="105"/>
      <c r="Q9" s="105"/>
      <c r="R9" s="105"/>
      <c r="S9" s="104" t="s">
        <v>144</v>
      </c>
      <c r="T9" s="104"/>
      <c r="U9" s="104"/>
      <c r="V9" s="104"/>
      <c r="W9" s="104"/>
      <c r="X9" s="104"/>
      <c r="Y9" s="104"/>
      <c r="AC9" s="8"/>
      <c r="AD9" s="8"/>
      <c r="AE9" s="8"/>
      <c r="AF9" s="8"/>
      <c r="AG9" s="8"/>
      <c r="AH9" s="8"/>
      <c r="AI9" s="7"/>
    </row>
    <row r="10" spans="2:35">
      <c r="B10" s="6"/>
      <c r="C10" s="103" t="s">
        <v>9</v>
      </c>
      <c r="D10" s="103"/>
      <c r="E10" s="103"/>
      <c r="F10" s="103"/>
      <c r="G10" s="103"/>
      <c r="H10" s="104" t="s">
        <v>141</v>
      </c>
      <c r="I10" s="104"/>
      <c r="J10" s="104"/>
      <c r="K10" s="104"/>
      <c r="L10" s="104"/>
      <c r="O10" s="105" t="s">
        <v>10</v>
      </c>
      <c r="P10" s="105"/>
      <c r="Q10" s="105"/>
      <c r="R10" s="105"/>
      <c r="S10" s="104" t="s">
        <v>145</v>
      </c>
      <c r="T10" s="104"/>
      <c r="U10" s="104"/>
      <c r="V10" s="104"/>
      <c r="W10" s="104"/>
      <c r="X10" s="104"/>
      <c r="Y10" s="104"/>
      <c r="AC10" s="8"/>
      <c r="AD10" s="8"/>
      <c r="AE10" s="8"/>
      <c r="AF10" s="8"/>
      <c r="AG10" s="8"/>
      <c r="AH10" s="8"/>
      <c r="AI10" s="7"/>
    </row>
    <row r="11" spans="2:35">
      <c r="B11" s="6"/>
      <c r="W11" s="9"/>
      <c r="Z11" s="10"/>
      <c r="AA11" s="8"/>
      <c r="AB11" s="8"/>
      <c r="AC11" s="8"/>
      <c r="AD11" s="8"/>
      <c r="AE11" s="8"/>
      <c r="AF11" s="8"/>
      <c r="AG11" s="8"/>
      <c r="AH11" s="8"/>
      <c r="AI11" s="7"/>
    </row>
    <row r="12" spans="2:35" ht="26.65" customHeight="1">
      <c r="B12" s="6"/>
      <c r="C12" s="95" t="s">
        <v>11</v>
      </c>
      <c r="D12" s="95" t="s">
        <v>12</v>
      </c>
      <c r="E12" s="106" t="s">
        <v>13</v>
      </c>
      <c r="F12" s="107"/>
      <c r="G12" s="107"/>
      <c r="H12" s="108"/>
      <c r="I12" s="95" t="s">
        <v>14</v>
      </c>
      <c r="J12" s="95" t="s">
        <v>58</v>
      </c>
      <c r="K12" s="90" t="s">
        <v>146</v>
      </c>
      <c r="L12" s="95" t="s">
        <v>55</v>
      </c>
      <c r="M12" s="106" t="s">
        <v>56</v>
      </c>
      <c r="N12" s="107"/>
      <c r="O12" s="107"/>
      <c r="P12" s="107"/>
      <c r="Q12" s="107"/>
      <c r="R12" s="107"/>
      <c r="S12" s="107"/>
      <c r="T12" s="107"/>
      <c r="U12" s="107"/>
      <c r="V12" s="107"/>
      <c r="W12" s="108"/>
      <c r="X12" s="93" t="s">
        <v>57</v>
      </c>
      <c r="Y12" s="94"/>
      <c r="Z12" s="94"/>
      <c r="AA12" s="94"/>
      <c r="AB12" s="94"/>
      <c r="AC12" s="94"/>
      <c r="AD12" s="94"/>
      <c r="AE12" s="94"/>
      <c r="AF12" s="94"/>
      <c r="AG12" s="94"/>
      <c r="AH12" s="95" t="s">
        <v>60</v>
      </c>
      <c r="AI12" s="7"/>
    </row>
    <row r="13" spans="2:35" ht="33" customHeight="1">
      <c r="B13" s="6"/>
      <c r="C13" s="96"/>
      <c r="D13" s="96"/>
      <c r="E13" s="110" t="s">
        <v>62</v>
      </c>
      <c r="F13" s="110" t="s">
        <v>15</v>
      </c>
      <c r="G13" s="110" t="s">
        <v>16</v>
      </c>
      <c r="H13" s="110" t="s">
        <v>17</v>
      </c>
      <c r="I13" s="109"/>
      <c r="J13" s="109"/>
      <c r="K13" s="91"/>
      <c r="L13" s="113"/>
      <c r="M13" s="98" t="s">
        <v>28</v>
      </c>
      <c r="N13" s="98" t="s">
        <v>29</v>
      </c>
      <c r="O13" s="98" t="s">
        <v>30</v>
      </c>
      <c r="P13" s="98" t="s">
        <v>31</v>
      </c>
      <c r="Q13" s="98" t="s">
        <v>32</v>
      </c>
      <c r="R13" s="98" t="s">
        <v>33</v>
      </c>
      <c r="S13" s="102" t="s">
        <v>34</v>
      </c>
      <c r="T13" s="98" t="s">
        <v>35</v>
      </c>
      <c r="U13" s="100" t="s">
        <v>36</v>
      </c>
      <c r="V13" s="101"/>
      <c r="W13" s="102" t="s">
        <v>37</v>
      </c>
      <c r="X13" s="95" t="s">
        <v>38</v>
      </c>
      <c r="Y13" s="95" t="s">
        <v>63</v>
      </c>
      <c r="Z13" s="95" t="s">
        <v>69</v>
      </c>
      <c r="AA13" s="95" t="s">
        <v>39</v>
      </c>
      <c r="AB13" s="95" t="s">
        <v>40</v>
      </c>
      <c r="AC13" s="95" t="s">
        <v>41</v>
      </c>
      <c r="AD13" s="95" t="s">
        <v>42</v>
      </c>
      <c r="AE13" s="95" t="s">
        <v>43</v>
      </c>
      <c r="AF13" s="95" t="s">
        <v>44</v>
      </c>
      <c r="AG13" s="95" t="s">
        <v>45</v>
      </c>
      <c r="AH13" s="96"/>
      <c r="AI13" s="7"/>
    </row>
    <row r="14" spans="2:35" ht="59.25" customHeight="1">
      <c r="B14" s="6"/>
      <c r="C14" s="97"/>
      <c r="D14" s="97"/>
      <c r="E14" s="111"/>
      <c r="F14" s="112"/>
      <c r="G14" s="112"/>
      <c r="H14" s="111"/>
      <c r="I14" s="97"/>
      <c r="J14" s="99"/>
      <c r="K14" s="92"/>
      <c r="L14" s="97"/>
      <c r="M14" s="98"/>
      <c r="N14" s="98"/>
      <c r="O14" s="98"/>
      <c r="P14" s="98"/>
      <c r="Q14" s="98"/>
      <c r="R14" s="98"/>
      <c r="S14" s="98"/>
      <c r="T14" s="98"/>
      <c r="U14" s="21" t="s">
        <v>46</v>
      </c>
      <c r="V14" s="21" t="s">
        <v>47</v>
      </c>
      <c r="W14" s="98" t="s">
        <v>47</v>
      </c>
      <c r="X14" s="99"/>
      <c r="Y14" s="99"/>
      <c r="Z14" s="99"/>
      <c r="AA14" s="99"/>
      <c r="AB14" s="99"/>
      <c r="AC14" s="99"/>
      <c r="AD14" s="99"/>
      <c r="AE14" s="99"/>
      <c r="AF14" s="99"/>
      <c r="AG14" s="99"/>
      <c r="AH14" s="97"/>
      <c r="AI14" s="7"/>
    </row>
    <row r="15" spans="2:35" ht="22.9" customHeight="1">
      <c r="B15" s="6"/>
      <c r="C15" s="65"/>
      <c r="D15" s="66"/>
      <c r="E15" s="62"/>
      <c r="F15" s="63"/>
      <c r="G15" s="63"/>
      <c r="H15" s="62"/>
      <c r="I15" s="58"/>
      <c r="J15" s="60"/>
      <c r="K15" s="60"/>
      <c r="L15" s="58"/>
      <c r="M15" s="67"/>
      <c r="N15" s="67"/>
      <c r="O15" s="67"/>
      <c r="P15" s="67"/>
      <c r="Q15" s="67"/>
      <c r="R15" s="67"/>
      <c r="S15" s="67"/>
      <c r="T15" s="59"/>
      <c r="U15" s="61"/>
      <c r="V15" s="21"/>
      <c r="W15" s="67"/>
      <c r="X15" s="60"/>
      <c r="Y15" s="83"/>
      <c r="Z15" s="83"/>
      <c r="AA15" s="83"/>
      <c r="AB15" s="83"/>
      <c r="AC15" s="83"/>
      <c r="AD15" s="83"/>
      <c r="AE15" s="83"/>
      <c r="AF15" s="83"/>
      <c r="AG15" s="83"/>
      <c r="AH15" s="58"/>
      <c r="AI15" s="7"/>
    </row>
    <row r="16" spans="2:35" ht="105" customHeight="1">
      <c r="B16" s="6"/>
      <c r="C16" s="73" t="s">
        <v>71</v>
      </c>
      <c r="D16" s="35" t="s">
        <v>72</v>
      </c>
      <c r="E16" s="64" t="s">
        <v>73</v>
      </c>
      <c r="F16" s="23"/>
      <c r="G16" s="22">
        <v>0</v>
      </c>
      <c r="H16" s="22">
        <v>30</v>
      </c>
      <c r="I16" s="53">
        <v>1</v>
      </c>
      <c r="J16" s="87" t="s">
        <v>148</v>
      </c>
      <c r="K16" s="47"/>
      <c r="L16" s="24"/>
      <c r="M16" s="80">
        <f>M17+M19+M21+M23+M25+M27</f>
        <v>1395711918</v>
      </c>
      <c r="N16" s="80">
        <f t="shared" ref="N16:W16" si="0">N17+N19+N21+N23+N25+N27</f>
        <v>0</v>
      </c>
      <c r="O16" s="80">
        <f t="shared" si="0"/>
        <v>0</v>
      </c>
      <c r="P16" s="80">
        <f t="shared" si="0"/>
        <v>0</v>
      </c>
      <c r="Q16" s="80">
        <f t="shared" si="0"/>
        <v>3338488082</v>
      </c>
      <c r="R16" s="80">
        <f t="shared" si="0"/>
        <v>0</v>
      </c>
      <c r="S16" s="80">
        <f t="shared" si="0"/>
        <v>0</v>
      </c>
      <c r="T16" s="80">
        <f t="shared" si="0"/>
        <v>4734200000</v>
      </c>
      <c r="U16" s="80">
        <f t="shared" si="0"/>
        <v>0</v>
      </c>
      <c r="V16" s="80"/>
      <c r="W16" s="80">
        <f t="shared" si="0"/>
        <v>0</v>
      </c>
      <c r="X16" s="81"/>
      <c r="Y16" s="84"/>
      <c r="Z16" s="26"/>
      <c r="AA16" s="26"/>
      <c r="AB16" s="26"/>
      <c r="AC16" s="26"/>
      <c r="AD16" s="26"/>
      <c r="AE16" s="26"/>
      <c r="AF16" s="26"/>
      <c r="AG16" s="85"/>
      <c r="AH16" s="82"/>
      <c r="AI16" s="7"/>
    </row>
    <row r="17" spans="2:35" ht="74.25" customHeight="1">
      <c r="B17" s="6"/>
      <c r="C17" s="73" t="s">
        <v>74</v>
      </c>
      <c r="D17" s="35" t="s">
        <v>75</v>
      </c>
      <c r="E17" s="37" t="s">
        <v>76</v>
      </c>
      <c r="F17" s="20" t="s">
        <v>77</v>
      </c>
      <c r="G17" s="22">
        <v>0</v>
      </c>
      <c r="H17" s="88">
        <v>127</v>
      </c>
      <c r="I17" s="53">
        <v>1</v>
      </c>
      <c r="J17" s="87" t="s">
        <v>132</v>
      </c>
      <c r="K17" s="47"/>
      <c r="L17" s="36" t="s">
        <v>111</v>
      </c>
      <c r="M17" s="79">
        <f t="shared" ref="M17:S17" si="1">M18</f>
        <v>750000000</v>
      </c>
      <c r="N17" s="79">
        <f t="shared" si="1"/>
        <v>0</v>
      </c>
      <c r="O17" s="79">
        <f t="shared" si="1"/>
        <v>0</v>
      </c>
      <c r="P17" s="79">
        <f t="shared" si="1"/>
        <v>0</v>
      </c>
      <c r="Q17" s="79">
        <f t="shared" si="1"/>
        <v>762200000</v>
      </c>
      <c r="R17" s="79">
        <f t="shared" si="1"/>
        <v>0</v>
      </c>
      <c r="S17" s="79">
        <f t="shared" si="1"/>
        <v>0</v>
      </c>
      <c r="T17" s="79">
        <f t="shared" ref="T17:T37" si="2">+SUM(M17:S17)</f>
        <v>1512200000</v>
      </c>
      <c r="U17" s="79">
        <f>+SUM(U18:U18)</f>
        <v>0</v>
      </c>
      <c r="V17" s="79"/>
      <c r="W17" s="79">
        <f>+SUM(W18:W18)</f>
        <v>0</v>
      </c>
      <c r="X17" s="32"/>
      <c r="Y17" s="84"/>
      <c r="Z17" s="26"/>
      <c r="AA17" s="26"/>
      <c r="AB17" s="26"/>
      <c r="AC17" s="26"/>
      <c r="AD17" s="26"/>
      <c r="AE17" s="26"/>
      <c r="AF17" s="26"/>
      <c r="AG17" s="85"/>
      <c r="AH17" s="27"/>
      <c r="AI17" s="7"/>
    </row>
    <row r="18" spans="2:35" ht="140.25">
      <c r="B18" s="6"/>
      <c r="C18" s="74"/>
      <c r="D18" s="22"/>
      <c r="E18" s="22"/>
      <c r="F18" s="22"/>
      <c r="G18" s="22"/>
      <c r="H18" s="89"/>
      <c r="I18" s="22"/>
      <c r="J18" s="74"/>
      <c r="K18" s="22"/>
      <c r="L18" s="28"/>
      <c r="M18" s="48">
        <v>750000000</v>
      </c>
      <c r="N18" s="48">
        <v>0</v>
      </c>
      <c r="O18" s="48">
        <v>0</v>
      </c>
      <c r="P18" s="48">
        <v>0</v>
      </c>
      <c r="Q18" s="48">
        <f>190500000+571700000</f>
        <v>762200000</v>
      </c>
      <c r="R18" s="48">
        <v>0</v>
      </c>
      <c r="S18" s="48">
        <v>0</v>
      </c>
      <c r="T18" s="48">
        <f t="shared" si="2"/>
        <v>1512200000</v>
      </c>
      <c r="U18" s="48">
        <v>0</v>
      </c>
      <c r="V18" s="48"/>
      <c r="W18" s="48">
        <v>0</v>
      </c>
      <c r="X18" s="41">
        <v>2024002080034</v>
      </c>
      <c r="Y18" s="42" t="s">
        <v>74</v>
      </c>
      <c r="Z18" s="43">
        <v>100</v>
      </c>
      <c r="AA18" s="44">
        <v>7600000000</v>
      </c>
      <c r="AB18" s="44">
        <v>1512200000</v>
      </c>
      <c r="AC18" s="42" t="s">
        <v>113</v>
      </c>
      <c r="AD18" s="30" t="s">
        <v>134</v>
      </c>
      <c r="AE18" s="56" t="s">
        <v>158</v>
      </c>
      <c r="AF18" s="53">
        <v>2.36</v>
      </c>
      <c r="AG18" s="54">
        <v>0.79</v>
      </c>
      <c r="AH18" s="27"/>
      <c r="AI18" s="7"/>
    </row>
    <row r="19" spans="2:35" ht="81" customHeight="1">
      <c r="B19" s="6"/>
      <c r="C19" s="75" t="s">
        <v>80</v>
      </c>
      <c r="D19" s="35" t="s">
        <v>81</v>
      </c>
      <c r="E19" s="36" t="s">
        <v>82</v>
      </c>
      <c r="F19" s="20" t="s">
        <v>77</v>
      </c>
      <c r="G19" s="22">
        <v>0</v>
      </c>
      <c r="H19" s="88">
        <v>126</v>
      </c>
      <c r="I19" s="53">
        <v>1</v>
      </c>
      <c r="J19" s="87" t="s">
        <v>151</v>
      </c>
      <c r="K19" s="47"/>
      <c r="L19" s="36" t="s">
        <v>111</v>
      </c>
      <c r="M19" s="79">
        <f t="shared" ref="M19:U19" si="3">M20</f>
        <v>63000000</v>
      </c>
      <c r="N19" s="79">
        <f t="shared" si="3"/>
        <v>0</v>
      </c>
      <c r="O19" s="79">
        <f t="shared" si="3"/>
        <v>0</v>
      </c>
      <c r="P19" s="79">
        <f t="shared" si="3"/>
        <v>0</v>
      </c>
      <c r="Q19" s="79">
        <f t="shared" si="3"/>
        <v>59000000</v>
      </c>
      <c r="R19" s="79">
        <f t="shared" si="3"/>
        <v>0</v>
      </c>
      <c r="S19" s="79">
        <f t="shared" si="3"/>
        <v>0</v>
      </c>
      <c r="T19" s="79">
        <f t="shared" si="3"/>
        <v>122000000</v>
      </c>
      <c r="U19" s="79">
        <f t="shared" si="3"/>
        <v>0</v>
      </c>
      <c r="V19" s="79"/>
      <c r="W19" s="79">
        <f>W20</f>
        <v>0</v>
      </c>
      <c r="X19" s="32"/>
      <c r="Y19" s="49"/>
      <c r="Z19" s="26"/>
      <c r="AA19" s="26"/>
      <c r="AB19" s="26"/>
      <c r="AC19" s="26"/>
      <c r="AD19" s="51"/>
      <c r="AE19" s="50"/>
      <c r="AF19" s="26"/>
      <c r="AG19" s="26"/>
      <c r="AH19" s="27"/>
      <c r="AI19" s="7"/>
    </row>
    <row r="20" spans="2:35" ht="89.25">
      <c r="B20" s="6"/>
      <c r="C20" s="74"/>
      <c r="D20" s="22"/>
      <c r="E20" s="22"/>
      <c r="F20" s="22"/>
      <c r="G20" s="47"/>
      <c r="H20" s="89"/>
      <c r="I20" s="22"/>
      <c r="J20" s="74"/>
      <c r="K20" s="28"/>
      <c r="L20" s="28"/>
      <c r="M20" s="48">
        <v>63000000</v>
      </c>
      <c r="N20" s="48">
        <v>0</v>
      </c>
      <c r="O20" s="48">
        <v>0</v>
      </c>
      <c r="P20" s="48">
        <v>0</v>
      </c>
      <c r="Q20" s="48">
        <v>59000000</v>
      </c>
      <c r="R20" s="48">
        <v>0</v>
      </c>
      <c r="S20" s="48">
        <v>0</v>
      </c>
      <c r="T20" s="48">
        <f t="shared" si="2"/>
        <v>122000000</v>
      </c>
      <c r="U20" s="48">
        <v>0</v>
      </c>
      <c r="V20" s="48"/>
      <c r="W20" s="48">
        <v>0</v>
      </c>
      <c r="X20" s="41">
        <v>2024002080034</v>
      </c>
      <c r="Y20" s="36" t="s">
        <v>114</v>
      </c>
      <c r="Z20" s="43">
        <v>5</v>
      </c>
      <c r="AA20" s="44">
        <v>400000000</v>
      </c>
      <c r="AB20" s="44">
        <v>122000000</v>
      </c>
      <c r="AC20" s="42" t="s">
        <v>115</v>
      </c>
      <c r="AD20" s="30" t="s">
        <v>134</v>
      </c>
      <c r="AE20" s="46" t="s">
        <v>133</v>
      </c>
      <c r="AF20" s="53">
        <v>4.87</v>
      </c>
      <c r="AG20" s="54">
        <v>1.22</v>
      </c>
      <c r="AH20" s="27"/>
      <c r="AI20" s="7"/>
    </row>
    <row r="21" spans="2:35" ht="90">
      <c r="B21" s="6"/>
      <c r="C21" s="76" t="s">
        <v>83</v>
      </c>
      <c r="D21" s="35" t="s">
        <v>84</v>
      </c>
      <c r="E21" s="38" t="s">
        <v>85</v>
      </c>
      <c r="F21" s="20" t="s">
        <v>77</v>
      </c>
      <c r="G21" s="20">
        <v>0</v>
      </c>
      <c r="H21" s="88">
        <v>30</v>
      </c>
      <c r="I21" s="53">
        <v>1</v>
      </c>
      <c r="J21" s="87" t="s">
        <v>152</v>
      </c>
      <c r="K21" s="47"/>
      <c r="L21" s="36" t="s">
        <v>111</v>
      </c>
      <c r="M21" s="79">
        <f t="shared" ref="M21:S21" si="4">+SUM(M22:M22)</f>
        <v>294711918</v>
      </c>
      <c r="N21" s="79">
        <f t="shared" si="4"/>
        <v>0</v>
      </c>
      <c r="O21" s="79">
        <f t="shared" si="4"/>
        <v>0</v>
      </c>
      <c r="P21" s="79">
        <f t="shared" si="4"/>
        <v>0</v>
      </c>
      <c r="Q21" s="79">
        <f t="shared" si="4"/>
        <v>1005288082</v>
      </c>
      <c r="R21" s="79">
        <f t="shared" si="4"/>
        <v>0</v>
      </c>
      <c r="S21" s="79">
        <f t="shared" si="4"/>
        <v>0</v>
      </c>
      <c r="T21" s="79">
        <f t="shared" si="2"/>
        <v>1300000000</v>
      </c>
      <c r="U21" s="79">
        <f>+SUM(U22:U22)</f>
        <v>0</v>
      </c>
      <c r="V21" s="79"/>
      <c r="W21" s="79">
        <f>+SUM(W22:W22)</f>
        <v>0</v>
      </c>
      <c r="X21" s="32"/>
      <c r="Y21" s="26"/>
      <c r="Z21" s="26"/>
      <c r="AA21" s="26"/>
      <c r="AB21" s="26"/>
      <c r="AC21" s="26"/>
      <c r="AD21" s="26"/>
      <c r="AE21" s="26"/>
      <c r="AF21" s="26"/>
      <c r="AG21" s="26"/>
      <c r="AH21" s="27"/>
      <c r="AI21" s="7"/>
    </row>
    <row r="22" spans="2:35" ht="165.75" customHeight="1">
      <c r="B22" s="6"/>
      <c r="C22" s="74"/>
      <c r="D22" s="22"/>
      <c r="E22" s="22"/>
      <c r="F22" s="22"/>
      <c r="G22" s="22"/>
      <c r="H22" s="89"/>
      <c r="I22" s="22"/>
      <c r="J22" s="74"/>
      <c r="K22" s="28"/>
      <c r="L22" s="28"/>
      <c r="M22" s="48">
        <v>294711918</v>
      </c>
      <c r="N22" s="48">
        <v>0</v>
      </c>
      <c r="O22" s="48">
        <v>0</v>
      </c>
      <c r="P22" s="48">
        <v>0</v>
      </c>
      <c r="Q22" s="48">
        <v>1005288082</v>
      </c>
      <c r="R22" s="48">
        <v>0</v>
      </c>
      <c r="S22" s="48">
        <v>0</v>
      </c>
      <c r="T22" s="48">
        <f t="shared" si="2"/>
        <v>1300000000</v>
      </c>
      <c r="U22" s="48">
        <v>0</v>
      </c>
      <c r="V22" s="48"/>
      <c r="W22" s="48">
        <v>0</v>
      </c>
      <c r="X22" s="41">
        <v>2024002080034</v>
      </c>
      <c r="Y22" s="36" t="s">
        <v>116</v>
      </c>
      <c r="Z22" s="43">
        <v>20</v>
      </c>
      <c r="AA22" s="44">
        <v>2974568711</v>
      </c>
      <c r="AB22" s="44">
        <v>1300000000</v>
      </c>
      <c r="AC22" s="42" t="s">
        <v>117</v>
      </c>
      <c r="AD22" s="30" t="s">
        <v>134</v>
      </c>
      <c r="AE22" s="56" t="s">
        <v>135</v>
      </c>
      <c r="AF22" s="53">
        <v>1.25</v>
      </c>
      <c r="AG22" s="54">
        <v>1.76</v>
      </c>
      <c r="AH22" s="27"/>
      <c r="AI22" s="7"/>
    </row>
    <row r="23" spans="2:35" ht="94.5" customHeight="1">
      <c r="B23" s="6"/>
      <c r="C23" s="75" t="s">
        <v>86</v>
      </c>
      <c r="D23" s="35" t="s">
        <v>87</v>
      </c>
      <c r="E23" s="38" t="s">
        <v>88</v>
      </c>
      <c r="F23" s="20" t="s">
        <v>77</v>
      </c>
      <c r="G23" s="20">
        <v>0</v>
      </c>
      <c r="H23" s="88">
        <v>312</v>
      </c>
      <c r="I23" s="53">
        <v>1</v>
      </c>
      <c r="J23" s="87" t="s">
        <v>153</v>
      </c>
      <c r="K23" s="47"/>
      <c r="L23" s="36" t="s">
        <v>111</v>
      </c>
      <c r="M23" s="79">
        <f t="shared" ref="M23:S23" si="5">+SUM(M24:M24)</f>
        <v>288000000</v>
      </c>
      <c r="N23" s="79">
        <f t="shared" si="5"/>
        <v>0</v>
      </c>
      <c r="O23" s="79">
        <f t="shared" si="5"/>
        <v>0</v>
      </c>
      <c r="P23" s="79">
        <f t="shared" si="5"/>
        <v>0</v>
      </c>
      <c r="Q23" s="79">
        <f t="shared" si="5"/>
        <v>712000000</v>
      </c>
      <c r="R23" s="79">
        <f t="shared" si="5"/>
        <v>0</v>
      </c>
      <c r="S23" s="79">
        <f t="shared" si="5"/>
        <v>0</v>
      </c>
      <c r="T23" s="79">
        <f t="shared" si="2"/>
        <v>1000000000</v>
      </c>
      <c r="U23" s="79">
        <f>+SUM(U24:U24)</f>
        <v>0</v>
      </c>
      <c r="V23" s="32"/>
      <c r="W23" s="79">
        <f>+SUM(W24:W24)</f>
        <v>0</v>
      </c>
      <c r="X23" s="32"/>
      <c r="Y23" s="26"/>
      <c r="Z23" s="26"/>
      <c r="AA23" s="26"/>
      <c r="AB23" s="26"/>
      <c r="AC23" s="26"/>
      <c r="AD23" s="26"/>
      <c r="AE23" s="26"/>
      <c r="AF23" s="26"/>
      <c r="AG23" s="26"/>
      <c r="AH23" s="27"/>
      <c r="AI23" s="7"/>
    </row>
    <row r="24" spans="2:35" ht="116.25" customHeight="1">
      <c r="B24" s="6"/>
      <c r="C24" s="74"/>
      <c r="D24" s="22"/>
      <c r="E24" s="22"/>
      <c r="F24" s="22"/>
      <c r="G24" s="22"/>
      <c r="H24" s="89"/>
      <c r="I24" s="22"/>
      <c r="J24" s="74"/>
      <c r="K24" s="28"/>
      <c r="L24" s="28"/>
      <c r="M24" s="48">
        <v>288000000</v>
      </c>
      <c r="N24" s="48">
        <v>0</v>
      </c>
      <c r="O24" s="48">
        <v>0</v>
      </c>
      <c r="P24" s="48">
        <v>0</v>
      </c>
      <c r="Q24" s="48">
        <v>712000000</v>
      </c>
      <c r="R24" s="48">
        <v>0</v>
      </c>
      <c r="S24" s="48">
        <v>0</v>
      </c>
      <c r="T24" s="48">
        <f t="shared" si="2"/>
        <v>1000000000</v>
      </c>
      <c r="U24" s="48">
        <v>0</v>
      </c>
      <c r="V24" s="48"/>
      <c r="W24" s="48">
        <v>0</v>
      </c>
      <c r="X24" s="41">
        <v>2024002080034</v>
      </c>
      <c r="Y24" s="36" t="s">
        <v>118</v>
      </c>
      <c r="Z24" s="43">
        <v>10</v>
      </c>
      <c r="AA24" s="44">
        <v>3000000000</v>
      </c>
      <c r="AB24" s="44">
        <v>1000000000</v>
      </c>
      <c r="AC24" s="42" t="s">
        <v>119</v>
      </c>
      <c r="AD24" s="30" t="s">
        <v>134</v>
      </c>
      <c r="AE24" s="55" t="s">
        <v>137</v>
      </c>
      <c r="AF24" s="53">
        <v>2.46</v>
      </c>
      <c r="AG24" s="54">
        <v>2.33</v>
      </c>
      <c r="AH24" s="27"/>
      <c r="AI24" s="7"/>
    </row>
    <row r="25" spans="2:35" ht="129.75" customHeight="1">
      <c r="B25" s="6"/>
      <c r="C25" s="75" t="s">
        <v>89</v>
      </c>
      <c r="D25" s="35" t="s">
        <v>90</v>
      </c>
      <c r="E25" s="38" t="s">
        <v>91</v>
      </c>
      <c r="F25" s="20" t="s">
        <v>77</v>
      </c>
      <c r="G25" s="20">
        <v>0</v>
      </c>
      <c r="H25" s="88">
        <v>25</v>
      </c>
      <c r="I25" s="53">
        <v>1</v>
      </c>
      <c r="J25" s="87" t="s">
        <v>154</v>
      </c>
      <c r="K25" s="47"/>
      <c r="L25" s="36" t="s">
        <v>111</v>
      </c>
      <c r="M25" s="79">
        <f t="shared" ref="M25:S25" si="6">+SUM(M26:M26)</f>
        <v>0</v>
      </c>
      <c r="N25" s="79">
        <f t="shared" si="6"/>
        <v>0</v>
      </c>
      <c r="O25" s="79">
        <f t="shared" si="6"/>
        <v>0</v>
      </c>
      <c r="P25" s="79">
        <f t="shared" si="6"/>
        <v>0</v>
      </c>
      <c r="Q25" s="79">
        <f t="shared" si="6"/>
        <v>800000000</v>
      </c>
      <c r="R25" s="79">
        <f t="shared" si="6"/>
        <v>0</v>
      </c>
      <c r="S25" s="79">
        <f t="shared" si="6"/>
        <v>0</v>
      </c>
      <c r="T25" s="79">
        <f t="shared" si="2"/>
        <v>800000000</v>
      </c>
      <c r="U25" s="79">
        <f>+SUM(U26:U26)</f>
        <v>0</v>
      </c>
      <c r="V25" s="79"/>
      <c r="W25" s="79">
        <f>+SUM(W26:W26)</f>
        <v>0</v>
      </c>
      <c r="X25" s="32"/>
      <c r="Y25" s="26"/>
      <c r="Z25" s="26"/>
      <c r="AA25" s="26"/>
      <c r="AB25" s="26"/>
      <c r="AC25" s="26"/>
      <c r="AD25" s="26"/>
      <c r="AE25" s="26"/>
      <c r="AF25" s="26"/>
      <c r="AG25" s="26"/>
      <c r="AH25" s="27"/>
      <c r="AI25" s="7"/>
    </row>
    <row r="26" spans="2:35" ht="183.75" customHeight="1">
      <c r="B26" s="6"/>
      <c r="C26" s="74"/>
      <c r="D26" s="22"/>
      <c r="E26" s="47"/>
      <c r="F26" s="22"/>
      <c r="G26" s="22"/>
      <c r="H26" s="89"/>
      <c r="I26" s="22"/>
      <c r="J26" s="74"/>
      <c r="K26" s="28"/>
      <c r="L26" s="28"/>
      <c r="M26" s="48">
        <v>0</v>
      </c>
      <c r="N26" s="48">
        <v>0</v>
      </c>
      <c r="O26" s="48">
        <v>0</v>
      </c>
      <c r="P26" s="48">
        <v>0</v>
      </c>
      <c r="Q26" s="48">
        <v>800000000</v>
      </c>
      <c r="R26" s="48">
        <v>0</v>
      </c>
      <c r="S26" s="48">
        <v>0</v>
      </c>
      <c r="T26" s="48">
        <f t="shared" si="2"/>
        <v>800000000</v>
      </c>
      <c r="U26" s="48">
        <v>0</v>
      </c>
      <c r="V26" s="48"/>
      <c r="W26" s="48">
        <v>0</v>
      </c>
      <c r="X26" s="41">
        <v>2024002080034</v>
      </c>
      <c r="Y26" s="36" t="s">
        <v>120</v>
      </c>
      <c r="Z26" s="43">
        <v>5</v>
      </c>
      <c r="AA26" s="44">
        <v>300000000</v>
      </c>
      <c r="AB26" s="44">
        <v>800000000</v>
      </c>
      <c r="AC26" s="42" t="s">
        <v>121</v>
      </c>
      <c r="AD26" s="30" t="s">
        <v>134</v>
      </c>
      <c r="AE26" s="57" t="s">
        <v>136</v>
      </c>
      <c r="AF26" s="53">
        <v>22.5</v>
      </c>
      <c r="AG26" s="54">
        <v>2.67</v>
      </c>
      <c r="AH26" s="27"/>
      <c r="AI26" s="7"/>
    </row>
    <row r="27" spans="2:35" ht="90" customHeight="1">
      <c r="B27" s="6"/>
      <c r="C27" s="77" t="s">
        <v>92</v>
      </c>
      <c r="D27" s="35" t="s">
        <v>93</v>
      </c>
      <c r="E27" s="39" t="s">
        <v>94</v>
      </c>
      <c r="F27" s="20"/>
      <c r="G27" s="20">
        <v>0</v>
      </c>
      <c r="H27" s="88">
        <v>0</v>
      </c>
      <c r="I27" s="53">
        <v>0</v>
      </c>
      <c r="J27" s="87" t="s">
        <v>147</v>
      </c>
      <c r="K27" s="22"/>
      <c r="L27" s="36" t="s">
        <v>111</v>
      </c>
      <c r="M27" s="79">
        <f t="shared" ref="M27:S27" si="7">+SUM(M28:M28)</f>
        <v>0</v>
      </c>
      <c r="N27" s="79">
        <f t="shared" si="7"/>
        <v>0</v>
      </c>
      <c r="O27" s="79">
        <f t="shared" si="7"/>
        <v>0</v>
      </c>
      <c r="P27" s="79">
        <f t="shared" si="7"/>
        <v>0</v>
      </c>
      <c r="Q27" s="79">
        <f t="shared" si="7"/>
        <v>0</v>
      </c>
      <c r="R27" s="79">
        <f t="shared" si="7"/>
        <v>0</v>
      </c>
      <c r="S27" s="79">
        <f t="shared" si="7"/>
        <v>0</v>
      </c>
      <c r="T27" s="79">
        <f t="shared" si="2"/>
        <v>0</v>
      </c>
      <c r="U27" s="79">
        <f>+SUM(U28:U28)</f>
        <v>0</v>
      </c>
      <c r="V27" s="79"/>
      <c r="W27" s="79">
        <f>+SUM(W28:W28)</f>
        <v>0</v>
      </c>
      <c r="X27" s="32"/>
      <c r="Y27" s="26"/>
      <c r="Z27" s="26"/>
      <c r="AA27" s="26"/>
      <c r="AB27" s="26" t="s">
        <v>155</v>
      </c>
      <c r="AC27" s="26"/>
      <c r="AD27" s="26"/>
      <c r="AE27" s="26"/>
      <c r="AF27" s="26"/>
      <c r="AG27" s="26"/>
      <c r="AH27" s="27"/>
      <c r="AI27" s="7"/>
    </row>
    <row r="28" spans="2:35" ht="88.5" customHeight="1">
      <c r="B28" s="6"/>
      <c r="C28" s="74"/>
      <c r="D28" s="22"/>
      <c r="E28" s="22"/>
      <c r="F28" s="22"/>
      <c r="G28" s="22"/>
      <c r="H28" s="89"/>
      <c r="I28" s="22"/>
      <c r="J28" s="74"/>
      <c r="K28" s="28"/>
      <c r="L28" s="28"/>
      <c r="M28" s="48">
        <v>0</v>
      </c>
      <c r="N28" s="48">
        <v>0</v>
      </c>
      <c r="O28" s="48">
        <v>0</v>
      </c>
      <c r="P28" s="48">
        <v>0</v>
      </c>
      <c r="Q28" s="48">
        <v>0</v>
      </c>
      <c r="R28" s="48">
        <v>0</v>
      </c>
      <c r="S28" s="48">
        <v>0</v>
      </c>
      <c r="T28" s="48">
        <f t="shared" si="2"/>
        <v>0</v>
      </c>
      <c r="U28" s="48">
        <v>0</v>
      </c>
      <c r="V28" s="48"/>
      <c r="W28" s="48">
        <v>0</v>
      </c>
      <c r="X28" s="41">
        <v>2024002080034</v>
      </c>
      <c r="Y28" s="36" t="s">
        <v>122</v>
      </c>
      <c r="Z28" s="43">
        <v>5</v>
      </c>
      <c r="AA28" s="44"/>
      <c r="AB28" s="44"/>
      <c r="AC28" s="42" t="s">
        <v>123</v>
      </c>
      <c r="AD28" s="30" t="s">
        <v>59</v>
      </c>
      <c r="AE28" s="30" t="s">
        <v>59</v>
      </c>
      <c r="AF28" s="28" t="s">
        <v>49</v>
      </c>
      <c r="AG28" s="31" t="s">
        <v>49</v>
      </c>
      <c r="AH28" s="45" t="s">
        <v>131</v>
      </c>
      <c r="AI28" s="7"/>
    </row>
    <row r="29" spans="2:35" ht="101.25">
      <c r="B29" s="6"/>
      <c r="C29" s="78" t="s">
        <v>98</v>
      </c>
      <c r="D29" s="35" t="s">
        <v>78</v>
      </c>
      <c r="E29" s="40" t="s">
        <v>99</v>
      </c>
      <c r="F29" s="23"/>
      <c r="G29" s="22">
        <v>0</v>
      </c>
      <c r="H29" s="22">
        <v>1800</v>
      </c>
      <c r="I29" s="53">
        <v>1</v>
      </c>
      <c r="J29" s="78" t="s">
        <v>149</v>
      </c>
      <c r="K29" s="47"/>
      <c r="L29" s="24"/>
      <c r="M29" s="80">
        <f t="shared" ref="M29:S29" si="8">M30+M32+M34+M36</f>
        <v>15000000</v>
      </c>
      <c r="N29" s="80">
        <f t="shared" si="8"/>
        <v>0</v>
      </c>
      <c r="O29" s="80">
        <f t="shared" si="8"/>
        <v>0</v>
      </c>
      <c r="P29" s="80">
        <f t="shared" si="8"/>
        <v>0</v>
      </c>
      <c r="Q29" s="80">
        <f t="shared" si="8"/>
        <v>1110000000</v>
      </c>
      <c r="R29" s="80">
        <f t="shared" si="8"/>
        <v>0</v>
      </c>
      <c r="S29" s="80">
        <f t="shared" si="8"/>
        <v>0</v>
      </c>
      <c r="T29" s="80">
        <f t="shared" si="2"/>
        <v>1125000000</v>
      </c>
      <c r="U29" s="80">
        <f>U30+U32+U34+U36</f>
        <v>0</v>
      </c>
      <c r="V29" s="80"/>
      <c r="W29" s="80">
        <f>W30+W32+W34+W36</f>
        <v>0</v>
      </c>
      <c r="X29" s="25"/>
      <c r="Y29" s="26"/>
      <c r="Z29" s="26"/>
      <c r="AA29" s="26"/>
      <c r="AB29" s="26"/>
      <c r="AC29" s="26"/>
      <c r="AD29" s="26"/>
      <c r="AE29" s="26"/>
      <c r="AF29" s="26"/>
      <c r="AG29" s="26"/>
      <c r="AH29" s="27"/>
      <c r="AI29" s="7"/>
    </row>
    <row r="30" spans="2:35" ht="136.5" customHeight="1">
      <c r="B30" s="6"/>
      <c r="C30" s="75" t="s">
        <v>100</v>
      </c>
      <c r="D30" s="35" t="s">
        <v>79</v>
      </c>
      <c r="E30" s="36" t="s">
        <v>101</v>
      </c>
      <c r="F30" s="20" t="s">
        <v>77</v>
      </c>
      <c r="G30" s="20">
        <v>0</v>
      </c>
      <c r="H30" s="88">
        <v>3857</v>
      </c>
      <c r="I30" s="53">
        <v>1</v>
      </c>
      <c r="J30" s="87" t="s">
        <v>156</v>
      </c>
      <c r="K30" s="47"/>
      <c r="L30" s="36" t="s">
        <v>112</v>
      </c>
      <c r="M30" s="79">
        <f t="shared" ref="M30:S30" si="9">M31</f>
        <v>0</v>
      </c>
      <c r="N30" s="79">
        <f t="shared" si="9"/>
        <v>0</v>
      </c>
      <c r="O30" s="79">
        <f t="shared" si="9"/>
        <v>0</v>
      </c>
      <c r="P30" s="79">
        <f t="shared" si="9"/>
        <v>0</v>
      </c>
      <c r="Q30" s="79">
        <f t="shared" si="9"/>
        <v>410000000</v>
      </c>
      <c r="R30" s="79">
        <f t="shared" si="9"/>
        <v>0</v>
      </c>
      <c r="S30" s="79">
        <f t="shared" si="9"/>
        <v>0</v>
      </c>
      <c r="T30" s="79">
        <f t="shared" si="2"/>
        <v>410000000</v>
      </c>
      <c r="U30" s="79">
        <f>+SUM(U31:U31)</f>
        <v>0</v>
      </c>
      <c r="V30" s="79"/>
      <c r="W30" s="79">
        <f>+SUM(W31:W31)</f>
        <v>0</v>
      </c>
      <c r="X30" s="32"/>
      <c r="Y30" s="26"/>
      <c r="Z30" s="26"/>
      <c r="AA30" s="26"/>
      <c r="AB30" s="26"/>
      <c r="AC30" s="26"/>
      <c r="AD30" s="26"/>
      <c r="AE30" s="26"/>
      <c r="AF30" s="26"/>
      <c r="AG30" s="26"/>
      <c r="AH30" s="27"/>
      <c r="AI30" s="7"/>
    </row>
    <row r="31" spans="2:35" ht="102">
      <c r="B31" s="6"/>
      <c r="C31" s="74"/>
      <c r="D31" s="22"/>
      <c r="E31" s="22"/>
      <c r="F31" s="22"/>
      <c r="G31" s="22"/>
      <c r="H31" s="89"/>
      <c r="I31" s="22"/>
      <c r="J31" s="74"/>
      <c r="K31" s="22"/>
      <c r="L31" s="28"/>
      <c r="M31" s="48">
        <v>0</v>
      </c>
      <c r="N31" s="48">
        <v>0</v>
      </c>
      <c r="O31" s="48">
        <v>0</v>
      </c>
      <c r="P31" s="48">
        <v>0</v>
      </c>
      <c r="Q31" s="48">
        <v>410000000</v>
      </c>
      <c r="R31" s="48">
        <v>0</v>
      </c>
      <c r="S31" s="48">
        <v>0</v>
      </c>
      <c r="T31" s="48">
        <f t="shared" si="2"/>
        <v>410000000</v>
      </c>
      <c r="U31" s="48">
        <v>0</v>
      </c>
      <c r="V31" s="48"/>
      <c r="W31" s="48">
        <v>0</v>
      </c>
      <c r="X31" s="41">
        <v>2024002080034</v>
      </c>
      <c r="Y31" s="36" t="s">
        <v>124</v>
      </c>
      <c r="Z31" s="43">
        <v>400</v>
      </c>
      <c r="AA31" s="44">
        <v>2000000000</v>
      </c>
      <c r="AB31" s="44">
        <v>410000000</v>
      </c>
      <c r="AC31" s="42" t="s">
        <v>125</v>
      </c>
      <c r="AD31" s="30" t="s">
        <v>134</v>
      </c>
      <c r="AE31" s="20" t="s">
        <v>138</v>
      </c>
      <c r="AF31" s="53">
        <v>9.65</v>
      </c>
      <c r="AG31" s="54">
        <v>0.77</v>
      </c>
      <c r="AH31" s="27"/>
      <c r="AI31" s="7"/>
    </row>
    <row r="32" spans="2:35" ht="78.75">
      <c r="B32" s="6"/>
      <c r="C32" s="75" t="s">
        <v>102</v>
      </c>
      <c r="D32" s="35" t="s">
        <v>103</v>
      </c>
      <c r="E32" s="36" t="s">
        <v>104</v>
      </c>
      <c r="F32" s="20"/>
      <c r="G32" s="20">
        <v>0</v>
      </c>
      <c r="H32" s="88">
        <v>0</v>
      </c>
      <c r="I32" s="53">
        <v>0</v>
      </c>
      <c r="J32" s="87" t="s">
        <v>147</v>
      </c>
      <c r="K32" s="22"/>
      <c r="L32" s="36" t="s">
        <v>112</v>
      </c>
      <c r="M32" s="79">
        <f t="shared" ref="M32:S32" si="10">+SUM(M33:M33)</f>
        <v>0</v>
      </c>
      <c r="N32" s="79">
        <f t="shared" si="10"/>
        <v>0</v>
      </c>
      <c r="O32" s="79">
        <f t="shared" si="10"/>
        <v>0</v>
      </c>
      <c r="P32" s="79">
        <f t="shared" si="10"/>
        <v>0</v>
      </c>
      <c r="Q32" s="79">
        <f t="shared" si="10"/>
        <v>0</v>
      </c>
      <c r="R32" s="79">
        <f t="shared" si="10"/>
        <v>0</v>
      </c>
      <c r="S32" s="79">
        <f t="shared" si="10"/>
        <v>0</v>
      </c>
      <c r="T32" s="79">
        <f t="shared" si="2"/>
        <v>0</v>
      </c>
      <c r="U32" s="79">
        <f>+SUM(U33:U33)</f>
        <v>0</v>
      </c>
      <c r="V32" s="79"/>
      <c r="W32" s="79">
        <f>+SUM(W33:W33)</f>
        <v>0</v>
      </c>
      <c r="X32" s="32"/>
      <c r="Y32" s="26"/>
      <c r="Z32" s="26"/>
      <c r="AA32" s="26"/>
      <c r="AB32" s="26"/>
      <c r="AC32" s="26"/>
      <c r="AD32" s="26"/>
      <c r="AE32" s="26"/>
      <c r="AF32" s="26"/>
      <c r="AG32" s="26"/>
      <c r="AH32" s="27"/>
      <c r="AI32" s="7"/>
    </row>
    <row r="33" spans="2:35" ht="204">
      <c r="B33" s="6"/>
      <c r="C33" s="74"/>
      <c r="D33" s="22"/>
      <c r="E33" s="22"/>
      <c r="F33" s="22"/>
      <c r="G33" s="22"/>
      <c r="H33" s="89"/>
      <c r="I33" s="22"/>
      <c r="J33" s="74"/>
      <c r="K33" s="28"/>
      <c r="L33" s="28"/>
      <c r="M33" s="48">
        <v>0</v>
      </c>
      <c r="N33" s="48">
        <v>0</v>
      </c>
      <c r="O33" s="48">
        <v>0</v>
      </c>
      <c r="P33" s="48">
        <v>0</v>
      </c>
      <c r="Q33" s="48">
        <v>0</v>
      </c>
      <c r="R33" s="48">
        <v>0</v>
      </c>
      <c r="S33" s="48">
        <v>0</v>
      </c>
      <c r="T33" s="48">
        <f t="shared" si="2"/>
        <v>0</v>
      </c>
      <c r="U33" s="48">
        <v>0</v>
      </c>
      <c r="V33" s="48"/>
      <c r="W33" s="48">
        <v>0</v>
      </c>
      <c r="X33" s="41">
        <v>2024002080034</v>
      </c>
      <c r="Y33" s="36" t="s">
        <v>126</v>
      </c>
      <c r="Z33" s="43">
        <v>25</v>
      </c>
      <c r="AA33" s="44"/>
      <c r="AB33" s="44"/>
      <c r="AC33" s="42" t="s">
        <v>127</v>
      </c>
      <c r="AD33" s="30" t="s">
        <v>59</v>
      </c>
      <c r="AE33" s="30" t="s">
        <v>59</v>
      </c>
      <c r="AF33" s="28" t="s">
        <v>49</v>
      </c>
      <c r="AG33" s="31" t="s">
        <v>49</v>
      </c>
      <c r="AH33" s="27"/>
      <c r="AI33" s="7"/>
    </row>
    <row r="34" spans="2:35" ht="72">
      <c r="B34" s="6"/>
      <c r="C34" s="75" t="s">
        <v>105</v>
      </c>
      <c r="D34" s="35" t="s">
        <v>106</v>
      </c>
      <c r="E34" s="36" t="s">
        <v>107</v>
      </c>
      <c r="F34" s="20" t="s">
        <v>77</v>
      </c>
      <c r="G34" s="20">
        <v>0</v>
      </c>
      <c r="H34" s="88">
        <v>12000</v>
      </c>
      <c r="I34" s="53">
        <v>1</v>
      </c>
      <c r="J34" s="87" t="s">
        <v>157</v>
      </c>
      <c r="K34" s="47"/>
      <c r="L34" s="36" t="s">
        <v>112</v>
      </c>
      <c r="M34" s="32">
        <f t="shared" ref="M34:S34" si="11">+SUM(M35:M35)</f>
        <v>0</v>
      </c>
      <c r="N34" s="32">
        <f t="shared" si="11"/>
        <v>0</v>
      </c>
      <c r="O34" s="32">
        <f t="shared" si="11"/>
        <v>0</v>
      </c>
      <c r="P34" s="32">
        <f t="shared" si="11"/>
        <v>0</v>
      </c>
      <c r="Q34" s="79">
        <f t="shared" si="11"/>
        <v>700000000</v>
      </c>
      <c r="R34" s="32">
        <f t="shared" si="11"/>
        <v>0</v>
      </c>
      <c r="S34" s="32">
        <f t="shared" si="11"/>
        <v>0</v>
      </c>
      <c r="T34" s="80">
        <f t="shared" si="2"/>
        <v>700000000</v>
      </c>
      <c r="U34" s="32">
        <f>+SUM(U35:U35)</f>
        <v>0</v>
      </c>
      <c r="V34" s="32"/>
      <c r="W34" s="32">
        <f>+SUM(W35:W35)</f>
        <v>0</v>
      </c>
      <c r="X34" s="32"/>
      <c r="Y34" s="26"/>
      <c r="Z34" s="26"/>
      <c r="AA34" s="26"/>
      <c r="AB34" s="26"/>
      <c r="AC34" s="26"/>
      <c r="AD34" s="26"/>
      <c r="AE34" s="26"/>
      <c r="AF34" s="26"/>
      <c r="AG34" s="26"/>
      <c r="AH34" s="27"/>
      <c r="AI34" s="7"/>
    </row>
    <row r="35" spans="2:35" ht="127.5">
      <c r="B35" s="6"/>
      <c r="C35" s="74"/>
      <c r="D35" s="22"/>
      <c r="E35" s="22"/>
      <c r="F35" s="22"/>
      <c r="G35" s="22"/>
      <c r="H35" s="89"/>
      <c r="I35" s="22"/>
      <c r="J35" s="74"/>
      <c r="K35" s="28"/>
      <c r="L35" s="28"/>
      <c r="M35" s="48">
        <v>0</v>
      </c>
      <c r="N35" s="29">
        <v>0</v>
      </c>
      <c r="O35" s="29">
        <v>0</v>
      </c>
      <c r="P35" s="29">
        <v>0</v>
      </c>
      <c r="Q35" s="48">
        <v>700000000</v>
      </c>
      <c r="R35" s="29">
        <v>0</v>
      </c>
      <c r="S35" s="29">
        <v>0</v>
      </c>
      <c r="T35" s="80">
        <f t="shared" si="2"/>
        <v>700000000</v>
      </c>
      <c r="U35" s="29">
        <v>0</v>
      </c>
      <c r="V35" s="29"/>
      <c r="W35" s="29">
        <v>0</v>
      </c>
      <c r="X35" s="41">
        <v>2024002080034</v>
      </c>
      <c r="Y35" s="36" t="s">
        <v>128</v>
      </c>
      <c r="Z35" s="43">
        <v>250</v>
      </c>
      <c r="AA35" s="44">
        <v>300000000</v>
      </c>
      <c r="AB35" s="44">
        <v>700000000</v>
      </c>
      <c r="AC35" s="42" t="s">
        <v>129</v>
      </c>
      <c r="AD35" s="30" t="s">
        <v>134</v>
      </c>
      <c r="AE35" s="20" t="s">
        <v>138</v>
      </c>
      <c r="AF35" s="53">
        <v>15</v>
      </c>
      <c r="AG35" s="54">
        <v>11.16</v>
      </c>
      <c r="AH35" s="27"/>
      <c r="AI35" s="7"/>
    </row>
    <row r="36" spans="2:35" ht="67.5">
      <c r="B36" s="6"/>
      <c r="C36" s="75" t="s">
        <v>108</v>
      </c>
      <c r="D36" s="35" t="s">
        <v>109</v>
      </c>
      <c r="E36" s="36" t="s">
        <v>110</v>
      </c>
      <c r="F36" s="20" t="s">
        <v>77</v>
      </c>
      <c r="G36" s="20">
        <v>0</v>
      </c>
      <c r="H36" s="88">
        <v>320</v>
      </c>
      <c r="I36" s="53">
        <v>1</v>
      </c>
      <c r="J36" s="87" t="s">
        <v>150</v>
      </c>
      <c r="K36" s="47"/>
      <c r="L36" s="36" t="s">
        <v>112</v>
      </c>
      <c r="M36" s="79">
        <f t="shared" ref="M36:S36" si="12">+SUM(M37:M37)</f>
        <v>15000000</v>
      </c>
      <c r="N36" s="32">
        <f t="shared" si="12"/>
        <v>0</v>
      </c>
      <c r="O36" s="32">
        <f t="shared" si="12"/>
        <v>0</v>
      </c>
      <c r="P36" s="32">
        <f t="shared" si="12"/>
        <v>0</v>
      </c>
      <c r="Q36" s="32">
        <f t="shared" si="12"/>
        <v>0</v>
      </c>
      <c r="R36" s="32">
        <f t="shared" si="12"/>
        <v>0</v>
      </c>
      <c r="S36" s="32">
        <f t="shared" si="12"/>
        <v>0</v>
      </c>
      <c r="T36" s="80">
        <f t="shared" si="2"/>
        <v>15000000</v>
      </c>
      <c r="U36" s="32">
        <f>+SUM(U37:U37)</f>
        <v>0</v>
      </c>
      <c r="V36" s="32"/>
      <c r="W36" s="32">
        <f>+SUM(W37:W37)</f>
        <v>0</v>
      </c>
      <c r="X36" s="32"/>
      <c r="Y36" s="26"/>
      <c r="Z36" s="26"/>
      <c r="AA36" s="26"/>
      <c r="AB36" s="26"/>
      <c r="AC36" s="26"/>
      <c r="AD36" s="26"/>
      <c r="AE36" s="26"/>
      <c r="AF36" s="26"/>
      <c r="AG36" s="26"/>
      <c r="AH36" s="27"/>
      <c r="AI36" s="7"/>
    </row>
    <row r="37" spans="2:35" ht="153">
      <c r="B37" s="6"/>
      <c r="C37" s="74"/>
      <c r="D37" s="22"/>
      <c r="E37" s="22"/>
      <c r="F37" s="22"/>
      <c r="G37" s="22"/>
      <c r="H37" s="89"/>
      <c r="I37" s="22"/>
      <c r="J37" s="74"/>
      <c r="K37" s="28"/>
      <c r="L37" s="28"/>
      <c r="M37" s="52">
        <v>15000000</v>
      </c>
      <c r="N37" s="29">
        <v>0</v>
      </c>
      <c r="O37" s="29">
        <v>0</v>
      </c>
      <c r="P37" s="29">
        <v>0</v>
      </c>
      <c r="Q37" s="29">
        <v>0</v>
      </c>
      <c r="R37" s="29">
        <v>0</v>
      </c>
      <c r="S37" s="29">
        <v>0</v>
      </c>
      <c r="T37" s="80">
        <f t="shared" si="2"/>
        <v>15000000</v>
      </c>
      <c r="U37" s="29">
        <v>0</v>
      </c>
      <c r="V37" s="29"/>
      <c r="W37" s="29">
        <v>0</v>
      </c>
      <c r="X37" s="41">
        <v>2024002080034</v>
      </c>
      <c r="Y37" s="36" t="s">
        <v>108</v>
      </c>
      <c r="Z37" s="43">
        <v>170</v>
      </c>
      <c r="AA37" s="86"/>
      <c r="AB37" s="44">
        <v>0</v>
      </c>
      <c r="AC37" s="42" t="s">
        <v>130</v>
      </c>
      <c r="AD37" s="30" t="s">
        <v>134</v>
      </c>
      <c r="AE37" s="30" t="s">
        <v>139</v>
      </c>
      <c r="AF37" s="28" t="s">
        <v>49</v>
      </c>
      <c r="AG37" s="31" t="s">
        <v>49</v>
      </c>
      <c r="AH37" s="45"/>
      <c r="AI37" s="7"/>
    </row>
    <row r="38" spans="2:35" ht="15" thickBot="1">
      <c r="B38" s="13"/>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5"/>
    </row>
    <row r="39" spans="2:35" ht="15" thickTop="1"/>
  </sheetData>
  <autoFilter ref="C15:AH37"/>
  <mergeCells count="54">
    <mergeCell ref="AD8:AH8"/>
    <mergeCell ref="AD2:AF3"/>
    <mergeCell ref="AG2:AI3"/>
    <mergeCell ref="AD4:AF5"/>
    <mergeCell ref="AG4:AI5"/>
    <mergeCell ref="B2:D5"/>
    <mergeCell ref="E2:AC5"/>
    <mergeCell ref="C9:G9"/>
    <mergeCell ref="H9:L9"/>
    <mergeCell ref="O9:R9"/>
    <mergeCell ref="S9:Y9"/>
    <mergeCell ref="C8:G8"/>
    <mergeCell ref="H8:L8"/>
    <mergeCell ref="O8:R8"/>
    <mergeCell ref="S8:Y8"/>
    <mergeCell ref="AB8:AC8"/>
    <mergeCell ref="C10:G10"/>
    <mergeCell ref="H10:L10"/>
    <mergeCell ref="O10:R10"/>
    <mergeCell ref="S10:Y10"/>
    <mergeCell ref="C12:C14"/>
    <mergeCell ref="D12:D14"/>
    <mergeCell ref="E12:H12"/>
    <mergeCell ref="I12:I14"/>
    <mergeCell ref="J12:J14"/>
    <mergeCell ref="E13:E14"/>
    <mergeCell ref="F13:F14"/>
    <mergeCell ref="G13:G14"/>
    <mergeCell ref="H13:H14"/>
    <mergeCell ref="L12:L14"/>
    <mergeCell ref="M12:W12"/>
    <mergeCell ref="P13:P14"/>
    <mergeCell ref="Q13:Q14"/>
    <mergeCell ref="R13:R14"/>
    <mergeCell ref="S13:S14"/>
    <mergeCell ref="M13:M14"/>
    <mergeCell ref="N13:N14"/>
    <mergeCell ref="O13:O14"/>
    <mergeCell ref="K12:K14"/>
    <mergeCell ref="X12:AG12"/>
    <mergeCell ref="AH12:AH14"/>
    <mergeCell ref="T13:T14"/>
    <mergeCell ref="AG13:AG14"/>
    <mergeCell ref="U13:V13"/>
    <mergeCell ref="W13:W14"/>
    <mergeCell ref="X13:X14"/>
    <mergeCell ref="Y13:Y14"/>
    <mergeCell ref="Z13:Z14"/>
    <mergeCell ref="AA13:AA14"/>
    <mergeCell ref="AB13:AB14"/>
    <mergeCell ref="AC13:AC14"/>
    <mergeCell ref="AD13:AD14"/>
    <mergeCell ref="AE13:AE14"/>
    <mergeCell ref="AF13:AF14"/>
  </mergeCells>
  <phoneticPr fontId="14" type="noConversion"/>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W27"/>
  <sheetViews>
    <sheetView showGridLines="0" topLeftCell="A24" zoomScaleNormal="100" workbookViewId="0">
      <selection activeCell="I25" sqref="I25"/>
    </sheetView>
  </sheetViews>
  <sheetFormatPr baseColWidth="10" defaultColWidth="10.625" defaultRowHeight="14.25"/>
  <cols>
    <col min="1" max="1" width="1.125" customWidth="1"/>
    <col min="2" max="2" width="1.375" customWidth="1"/>
    <col min="3" max="3" width="15.375" customWidth="1"/>
    <col min="4" max="4" width="14.375" customWidth="1"/>
    <col min="5" max="5" width="19.125" customWidth="1"/>
    <col min="6" max="10" width="6.25" customWidth="1"/>
    <col min="11" max="11" width="10.625" customWidth="1"/>
    <col min="12" max="21" width="6.25" customWidth="1"/>
    <col min="22" max="22" width="12.25" customWidth="1"/>
    <col min="23" max="23" width="1.625" customWidth="1"/>
  </cols>
  <sheetData>
    <row r="2" spans="2:23" ht="25.5" customHeight="1">
      <c r="B2" s="114" t="s">
        <v>70</v>
      </c>
      <c r="C2" s="115"/>
      <c r="D2" s="116"/>
      <c r="E2" s="157" t="s">
        <v>0</v>
      </c>
      <c r="F2" s="157"/>
      <c r="G2" s="157"/>
      <c r="H2" s="157"/>
      <c r="I2" s="157"/>
      <c r="J2" s="157"/>
      <c r="K2" s="157"/>
      <c r="L2" s="157"/>
      <c r="M2" s="157"/>
      <c r="N2" s="157"/>
      <c r="O2" s="157"/>
      <c r="P2" s="157"/>
      <c r="Q2" s="157" t="s">
        <v>1</v>
      </c>
      <c r="R2" s="157"/>
      <c r="S2" s="157"/>
      <c r="T2" s="162" t="s">
        <v>2</v>
      </c>
      <c r="U2" s="162"/>
      <c r="V2" s="162"/>
      <c r="W2" s="162"/>
    </row>
    <row r="3" spans="2:23" ht="25.5" customHeight="1">
      <c r="B3" s="117"/>
      <c r="C3" s="118"/>
      <c r="D3" s="119"/>
      <c r="E3" s="157"/>
      <c r="F3" s="157"/>
      <c r="G3" s="157"/>
      <c r="H3" s="157"/>
      <c r="I3" s="157"/>
      <c r="J3" s="157"/>
      <c r="K3" s="157"/>
      <c r="L3" s="157"/>
      <c r="M3" s="157"/>
      <c r="N3" s="157"/>
      <c r="O3" s="157"/>
      <c r="P3" s="157"/>
      <c r="Q3" s="157"/>
      <c r="R3" s="157"/>
      <c r="S3" s="157"/>
      <c r="T3" s="162"/>
      <c r="U3" s="162"/>
      <c r="V3" s="162"/>
      <c r="W3" s="162"/>
    </row>
    <row r="4" spans="2:23" ht="25.5" customHeight="1">
      <c r="B4" s="117"/>
      <c r="C4" s="118"/>
      <c r="D4" s="119"/>
      <c r="E4" s="157"/>
      <c r="F4" s="157"/>
      <c r="G4" s="157"/>
      <c r="H4" s="157"/>
      <c r="I4" s="157"/>
      <c r="J4" s="157"/>
      <c r="K4" s="157"/>
      <c r="L4" s="157"/>
      <c r="M4" s="157"/>
      <c r="N4" s="157"/>
      <c r="O4" s="157"/>
      <c r="P4" s="157"/>
      <c r="Q4" s="157" t="s">
        <v>3</v>
      </c>
      <c r="R4" s="157"/>
      <c r="S4" s="157"/>
      <c r="T4" s="163">
        <v>45442</v>
      </c>
      <c r="U4" s="163"/>
      <c r="V4" s="163"/>
      <c r="W4" s="163"/>
    </row>
    <row r="5" spans="2:23" ht="25.5" customHeight="1">
      <c r="B5" s="120"/>
      <c r="C5" s="121"/>
      <c r="D5" s="122"/>
      <c r="E5" s="157"/>
      <c r="F5" s="157"/>
      <c r="G5" s="157"/>
      <c r="H5" s="157"/>
      <c r="I5" s="157"/>
      <c r="J5" s="157"/>
      <c r="K5" s="157"/>
      <c r="L5" s="157"/>
      <c r="M5" s="157"/>
      <c r="N5" s="157"/>
      <c r="O5" s="157"/>
      <c r="P5" s="157"/>
      <c r="Q5" s="157"/>
      <c r="R5" s="157"/>
      <c r="S5" s="157"/>
      <c r="T5" s="163"/>
      <c r="U5" s="163"/>
      <c r="V5" s="163"/>
      <c r="W5" s="163"/>
    </row>
    <row r="6" spans="2:23" ht="30.75" customHeight="1" thickBot="1">
      <c r="B6" s="1"/>
      <c r="C6" s="1"/>
      <c r="D6" s="1"/>
      <c r="E6" s="2"/>
      <c r="F6" s="2"/>
      <c r="G6" s="2"/>
      <c r="H6" s="2"/>
      <c r="I6" s="2"/>
      <c r="J6" s="2"/>
      <c r="K6" s="2"/>
      <c r="L6" s="2"/>
      <c r="M6" s="2"/>
      <c r="N6" s="2"/>
      <c r="O6" s="2"/>
      <c r="P6" s="2"/>
      <c r="Q6" s="2"/>
      <c r="R6" s="2"/>
      <c r="S6" s="2"/>
      <c r="T6" s="152" t="s">
        <v>68</v>
      </c>
      <c r="U6" s="152"/>
      <c r="V6" s="152"/>
      <c r="W6" s="2"/>
    </row>
    <row r="7" spans="2:23" ht="15" thickTop="1">
      <c r="B7" s="3"/>
      <c r="C7" s="4"/>
      <c r="D7" s="4"/>
      <c r="E7" s="4"/>
      <c r="F7" s="4"/>
      <c r="G7" s="4"/>
      <c r="H7" s="4"/>
      <c r="I7" s="4"/>
      <c r="J7" s="4"/>
      <c r="K7" s="4"/>
      <c r="L7" s="4"/>
      <c r="M7" s="4"/>
      <c r="N7" s="4"/>
      <c r="O7" s="4"/>
      <c r="P7" s="4"/>
      <c r="Q7" s="4"/>
      <c r="R7" s="4"/>
      <c r="S7" s="4"/>
      <c r="T7" s="4"/>
      <c r="U7" s="4"/>
      <c r="V7" s="4"/>
      <c r="W7" s="5"/>
    </row>
    <row r="8" spans="2:23" ht="15.75">
      <c r="B8" s="6"/>
      <c r="C8" s="105" t="s">
        <v>4</v>
      </c>
      <c r="D8" s="105"/>
      <c r="E8" s="155" t="s">
        <v>140</v>
      </c>
      <c r="F8" s="156"/>
      <c r="G8" s="16"/>
      <c r="H8" s="132" t="s">
        <v>5</v>
      </c>
      <c r="I8" s="133"/>
      <c r="J8" s="133"/>
      <c r="K8" s="133"/>
      <c r="L8" s="136" t="s">
        <v>143</v>
      </c>
      <c r="M8" s="136"/>
      <c r="N8" s="136"/>
      <c r="O8" s="136"/>
      <c r="P8" s="136"/>
      <c r="Q8" s="136"/>
      <c r="S8" s="18" t="s">
        <v>6</v>
      </c>
      <c r="T8" s="18"/>
      <c r="U8" s="160">
        <v>2024</v>
      </c>
      <c r="V8" s="161"/>
      <c r="W8" s="7"/>
    </row>
    <row r="9" spans="2:23">
      <c r="B9" s="6"/>
      <c r="C9" s="132" t="s">
        <v>7</v>
      </c>
      <c r="D9" s="133"/>
      <c r="E9" s="155" t="s">
        <v>142</v>
      </c>
      <c r="F9" s="156"/>
      <c r="G9" s="17"/>
      <c r="H9" s="132" t="s">
        <v>8</v>
      </c>
      <c r="I9" s="133"/>
      <c r="J9" s="133"/>
      <c r="K9" s="133"/>
      <c r="L9" s="136" t="s">
        <v>144</v>
      </c>
      <c r="M9" s="136"/>
      <c r="N9" s="136"/>
      <c r="O9" s="136"/>
      <c r="P9" s="136"/>
      <c r="Q9" s="136"/>
      <c r="S9" s="19"/>
      <c r="T9" s="19"/>
      <c r="U9" s="19"/>
      <c r="V9" s="19"/>
      <c r="W9" s="7"/>
    </row>
    <row r="10" spans="2:23">
      <c r="B10" s="6"/>
      <c r="C10" s="103" t="s">
        <v>9</v>
      </c>
      <c r="D10" s="103"/>
      <c r="E10" s="155" t="s">
        <v>141</v>
      </c>
      <c r="F10" s="156"/>
      <c r="G10" s="10"/>
      <c r="H10" s="132" t="s">
        <v>10</v>
      </c>
      <c r="I10" s="133"/>
      <c r="J10" s="133"/>
      <c r="K10" s="133"/>
      <c r="L10" s="136" t="s">
        <v>145</v>
      </c>
      <c r="M10" s="136"/>
      <c r="N10" s="136"/>
      <c r="O10" s="136"/>
      <c r="P10" s="136"/>
      <c r="Q10" s="136"/>
      <c r="S10" s="19"/>
      <c r="T10" s="19"/>
      <c r="U10" s="19"/>
      <c r="V10" s="19"/>
      <c r="W10" s="7"/>
    </row>
    <row r="11" spans="2:23">
      <c r="B11" s="6"/>
      <c r="W11" s="7"/>
    </row>
    <row r="12" spans="2:23" ht="34.5" customHeight="1">
      <c r="B12" s="6"/>
      <c r="C12" s="95" t="s">
        <v>11</v>
      </c>
      <c r="D12" s="95" t="s">
        <v>12</v>
      </c>
      <c r="E12" s="95" t="s">
        <v>58</v>
      </c>
      <c r="F12" s="164" t="s">
        <v>65</v>
      </c>
      <c r="G12" s="165"/>
      <c r="H12" s="165"/>
      <c r="I12" s="165"/>
      <c r="J12" s="165"/>
      <c r="K12" s="165"/>
      <c r="L12" s="165"/>
      <c r="M12" s="164" t="s">
        <v>66</v>
      </c>
      <c r="N12" s="165"/>
      <c r="O12" s="165"/>
      <c r="P12" s="165"/>
      <c r="Q12" s="165"/>
      <c r="R12" s="165"/>
      <c r="S12" s="165"/>
      <c r="T12" s="165"/>
      <c r="U12" s="165"/>
      <c r="V12" s="166"/>
      <c r="W12" s="7"/>
    </row>
    <row r="13" spans="2:23" ht="38.25" customHeight="1">
      <c r="B13" s="6"/>
      <c r="C13" s="96"/>
      <c r="D13" s="96"/>
      <c r="E13" s="109"/>
      <c r="F13" s="153" t="s">
        <v>18</v>
      </c>
      <c r="G13" s="153" t="s">
        <v>54</v>
      </c>
      <c r="H13" s="153" t="s">
        <v>19</v>
      </c>
      <c r="I13" s="154" t="s">
        <v>50</v>
      </c>
      <c r="J13" s="154" t="s">
        <v>20</v>
      </c>
      <c r="K13" s="158" t="s">
        <v>64</v>
      </c>
      <c r="L13" s="154" t="s">
        <v>53</v>
      </c>
      <c r="M13" s="154" t="s">
        <v>21</v>
      </c>
      <c r="N13" s="153" t="s">
        <v>22</v>
      </c>
      <c r="O13" s="153" t="s">
        <v>23</v>
      </c>
      <c r="P13" s="153" t="s">
        <v>24</v>
      </c>
      <c r="Q13" s="153" t="s">
        <v>25</v>
      </c>
      <c r="R13" s="153" t="s">
        <v>26</v>
      </c>
      <c r="S13" s="153" t="s">
        <v>27</v>
      </c>
      <c r="T13" s="153" t="s">
        <v>51</v>
      </c>
      <c r="U13" s="153" t="s">
        <v>52</v>
      </c>
      <c r="V13" s="158" t="s">
        <v>64</v>
      </c>
      <c r="W13" s="7"/>
    </row>
    <row r="14" spans="2:23" ht="73.5" customHeight="1">
      <c r="B14" s="6"/>
      <c r="C14" s="97"/>
      <c r="D14" s="97"/>
      <c r="E14" s="99"/>
      <c r="F14" s="153"/>
      <c r="G14" s="153"/>
      <c r="H14" s="153"/>
      <c r="I14" s="154"/>
      <c r="J14" s="154"/>
      <c r="K14" s="159"/>
      <c r="L14" s="154"/>
      <c r="M14" s="154" t="s">
        <v>21</v>
      </c>
      <c r="N14" s="153"/>
      <c r="O14" s="153"/>
      <c r="P14" s="153"/>
      <c r="Q14" s="153"/>
      <c r="R14" s="153"/>
      <c r="S14" s="153"/>
      <c r="T14" s="153"/>
      <c r="U14" s="153"/>
      <c r="V14" s="159"/>
      <c r="W14" s="7"/>
    </row>
    <row r="15" spans="2:23" ht="130.5">
      <c r="B15" s="6"/>
      <c r="C15" s="68" t="s">
        <v>74</v>
      </c>
      <c r="D15" s="69" t="s">
        <v>75</v>
      </c>
      <c r="E15" s="68" t="s">
        <v>76</v>
      </c>
      <c r="F15" s="11"/>
      <c r="G15" s="11"/>
      <c r="H15" s="11" t="s">
        <v>48</v>
      </c>
      <c r="I15" s="11" t="s">
        <v>48</v>
      </c>
      <c r="J15" s="11"/>
      <c r="K15" s="11"/>
      <c r="L15" s="33" t="s">
        <v>61</v>
      </c>
      <c r="M15" s="11" t="s">
        <v>48</v>
      </c>
      <c r="N15" s="11" t="s">
        <v>48</v>
      </c>
      <c r="O15" s="11" t="s">
        <v>48</v>
      </c>
      <c r="P15" s="11" t="s">
        <v>48</v>
      </c>
      <c r="Q15" s="11" t="s">
        <v>48</v>
      </c>
      <c r="R15" s="11" t="s">
        <v>48</v>
      </c>
      <c r="S15" s="11"/>
      <c r="T15" s="11" t="s">
        <v>48</v>
      </c>
      <c r="U15" s="11" t="s">
        <v>48</v>
      </c>
      <c r="V15" s="11"/>
      <c r="W15" s="7"/>
    </row>
    <row r="16" spans="2:23" ht="76.5">
      <c r="B16" s="6"/>
      <c r="C16" s="68" t="s">
        <v>80</v>
      </c>
      <c r="D16" s="70" t="s">
        <v>81</v>
      </c>
      <c r="E16" s="68" t="s">
        <v>82</v>
      </c>
      <c r="F16" s="11"/>
      <c r="G16" s="11"/>
      <c r="H16" s="11" t="s">
        <v>48</v>
      </c>
      <c r="I16" s="11" t="s">
        <v>48</v>
      </c>
      <c r="J16" s="11"/>
      <c r="K16" s="11"/>
      <c r="L16" s="33"/>
      <c r="M16" s="11" t="s">
        <v>48</v>
      </c>
      <c r="N16" s="11" t="s">
        <v>48</v>
      </c>
      <c r="O16" s="11" t="s">
        <v>48</v>
      </c>
      <c r="P16" s="11" t="s">
        <v>48</v>
      </c>
      <c r="Q16" s="11" t="s">
        <v>48</v>
      </c>
      <c r="R16" s="11" t="s">
        <v>48</v>
      </c>
      <c r="S16" s="11"/>
      <c r="T16" s="11" t="s">
        <v>48</v>
      </c>
      <c r="U16" s="11" t="s">
        <v>48</v>
      </c>
      <c r="V16" s="11"/>
      <c r="W16" s="7"/>
    </row>
    <row r="17" spans="2:23" ht="178.5">
      <c r="B17" s="6"/>
      <c r="C17" s="68" t="s">
        <v>83</v>
      </c>
      <c r="D17" s="70" t="s">
        <v>84</v>
      </c>
      <c r="E17" s="68" t="s">
        <v>85</v>
      </c>
      <c r="F17" s="11"/>
      <c r="G17" s="11"/>
      <c r="H17" s="11" t="s">
        <v>48</v>
      </c>
      <c r="I17" s="11" t="s">
        <v>48</v>
      </c>
      <c r="J17" s="11"/>
      <c r="K17" s="11"/>
      <c r="L17" s="33"/>
      <c r="M17" s="11" t="s">
        <v>48</v>
      </c>
      <c r="N17" s="11" t="s">
        <v>48</v>
      </c>
      <c r="O17" s="11" t="s">
        <v>48</v>
      </c>
      <c r="P17" s="11" t="s">
        <v>48</v>
      </c>
      <c r="Q17" s="11" t="s">
        <v>48</v>
      </c>
      <c r="R17" s="11" t="s">
        <v>48</v>
      </c>
      <c r="S17" s="11"/>
      <c r="T17" s="11" t="s">
        <v>48</v>
      </c>
      <c r="U17" s="11" t="s">
        <v>48</v>
      </c>
      <c r="V17" s="11"/>
      <c r="W17" s="7"/>
    </row>
    <row r="18" spans="2:23" ht="89.25">
      <c r="B18" s="6"/>
      <c r="C18" s="68" t="s">
        <v>86</v>
      </c>
      <c r="D18" s="70" t="s">
        <v>87</v>
      </c>
      <c r="E18" s="68" t="s">
        <v>88</v>
      </c>
      <c r="F18" s="11"/>
      <c r="G18" s="11"/>
      <c r="H18" s="11" t="s">
        <v>48</v>
      </c>
      <c r="I18" s="11" t="s">
        <v>48</v>
      </c>
      <c r="J18" s="11"/>
      <c r="K18" s="11"/>
      <c r="L18" s="33"/>
      <c r="M18" s="11" t="s">
        <v>48</v>
      </c>
      <c r="N18" s="11" t="s">
        <v>48</v>
      </c>
      <c r="O18" s="11" t="s">
        <v>48</v>
      </c>
      <c r="P18" s="11" t="s">
        <v>48</v>
      </c>
      <c r="Q18" s="11" t="s">
        <v>48</v>
      </c>
      <c r="R18" s="11" t="s">
        <v>48</v>
      </c>
      <c r="S18" s="11"/>
      <c r="T18" s="11" t="s">
        <v>48</v>
      </c>
      <c r="U18" s="11" t="s">
        <v>48</v>
      </c>
      <c r="V18" s="11"/>
      <c r="W18" s="7"/>
    </row>
    <row r="19" spans="2:23" ht="63.75">
      <c r="B19" s="6"/>
      <c r="C19" s="68" t="s">
        <v>89</v>
      </c>
      <c r="D19" s="70" t="s">
        <v>90</v>
      </c>
      <c r="E19" s="68" t="s">
        <v>91</v>
      </c>
      <c r="F19" s="11"/>
      <c r="G19" s="11"/>
      <c r="H19" s="11" t="s">
        <v>48</v>
      </c>
      <c r="I19" s="11" t="s">
        <v>48</v>
      </c>
      <c r="J19" s="11"/>
      <c r="K19" s="11"/>
      <c r="L19" s="33"/>
      <c r="M19" s="11" t="s">
        <v>48</v>
      </c>
      <c r="N19" s="11" t="s">
        <v>48</v>
      </c>
      <c r="O19" s="11" t="s">
        <v>48</v>
      </c>
      <c r="P19" s="11" t="s">
        <v>48</v>
      </c>
      <c r="Q19" s="11" t="s">
        <v>48</v>
      </c>
      <c r="R19" s="11" t="s">
        <v>48</v>
      </c>
      <c r="S19" s="11"/>
      <c r="T19" s="11" t="s">
        <v>48</v>
      </c>
      <c r="U19" s="11" t="s">
        <v>48</v>
      </c>
      <c r="V19" s="11"/>
      <c r="W19" s="7"/>
    </row>
    <row r="20" spans="2:23" ht="38.25">
      <c r="B20" s="6"/>
      <c r="C20" s="68" t="s">
        <v>92</v>
      </c>
      <c r="D20" s="70" t="s">
        <v>93</v>
      </c>
      <c r="E20" s="68" t="s">
        <v>94</v>
      </c>
      <c r="F20" s="11"/>
      <c r="G20" s="11"/>
      <c r="H20" s="11"/>
      <c r="I20" s="11"/>
      <c r="J20" s="11"/>
      <c r="K20" s="11"/>
      <c r="L20" s="33"/>
      <c r="M20" s="11"/>
      <c r="N20" s="11"/>
      <c r="O20" s="11"/>
      <c r="P20" s="11"/>
      <c r="Q20" s="11"/>
      <c r="R20" s="11"/>
      <c r="S20" s="11"/>
      <c r="T20" s="11"/>
      <c r="U20" s="11"/>
      <c r="V20" s="11"/>
      <c r="W20" s="7"/>
    </row>
    <row r="21" spans="2:23" ht="25.5">
      <c r="B21" s="6"/>
      <c r="C21" s="68" t="s">
        <v>95</v>
      </c>
      <c r="D21" s="70" t="s">
        <v>96</v>
      </c>
      <c r="E21" s="68" t="s">
        <v>97</v>
      </c>
      <c r="F21" s="11"/>
      <c r="G21" s="11"/>
      <c r="H21" s="11"/>
      <c r="I21" s="11"/>
      <c r="J21" s="11"/>
      <c r="K21" s="11"/>
      <c r="L21" s="33"/>
      <c r="M21" s="11"/>
      <c r="N21" s="11"/>
      <c r="O21" s="11"/>
      <c r="P21" s="11"/>
      <c r="Q21" s="11"/>
      <c r="R21" s="11"/>
      <c r="S21" s="11"/>
      <c r="T21" s="11"/>
      <c r="U21" s="11"/>
      <c r="V21" s="11"/>
      <c r="W21" s="7"/>
    </row>
    <row r="22" spans="2:23" ht="140.25">
      <c r="B22" s="6"/>
      <c r="C22" s="68" t="s">
        <v>100</v>
      </c>
      <c r="D22" s="70" t="s">
        <v>79</v>
      </c>
      <c r="E22" s="68" t="s">
        <v>101</v>
      </c>
      <c r="F22" s="11"/>
      <c r="G22" s="11" t="s">
        <v>48</v>
      </c>
      <c r="H22" s="11" t="s">
        <v>48</v>
      </c>
      <c r="I22" s="11" t="s">
        <v>48</v>
      </c>
      <c r="J22" s="11" t="s">
        <v>48</v>
      </c>
      <c r="K22" s="11"/>
      <c r="L22" s="33"/>
      <c r="M22" s="11" t="s">
        <v>48</v>
      </c>
      <c r="N22" s="11" t="s">
        <v>48</v>
      </c>
      <c r="O22" s="11" t="s">
        <v>48</v>
      </c>
      <c r="P22" s="11" t="s">
        <v>48</v>
      </c>
      <c r="Q22" s="11" t="s">
        <v>48</v>
      </c>
      <c r="R22" s="11" t="s">
        <v>48</v>
      </c>
      <c r="S22" s="11"/>
      <c r="T22" s="11" t="s">
        <v>48</v>
      </c>
      <c r="U22" s="11" t="s">
        <v>48</v>
      </c>
      <c r="V22" s="11"/>
      <c r="W22" s="7"/>
    </row>
    <row r="23" spans="2:23" ht="76.5">
      <c r="B23" s="6"/>
      <c r="C23" s="68" t="s">
        <v>102</v>
      </c>
      <c r="D23" s="70" t="s">
        <v>103</v>
      </c>
      <c r="E23" s="68" t="s">
        <v>104</v>
      </c>
      <c r="F23" s="11"/>
      <c r="G23" s="11"/>
      <c r="H23" s="11"/>
      <c r="I23" s="11"/>
      <c r="J23" s="11"/>
      <c r="K23" s="11"/>
      <c r="L23" s="33"/>
      <c r="M23" s="11"/>
      <c r="N23" s="11"/>
      <c r="O23" s="11"/>
      <c r="P23" s="11"/>
      <c r="Q23" s="11"/>
      <c r="R23" s="11"/>
      <c r="S23" s="11"/>
      <c r="T23" s="11"/>
      <c r="U23" s="11"/>
      <c r="V23" s="11"/>
      <c r="W23" s="7"/>
    </row>
    <row r="24" spans="2:23" ht="128.25">
      <c r="B24" s="6"/>
      <c r="C24" s="71" t="s">
        <v>105</v>
      </c>
      <c r="D24" s="68" t="s">
        <v>106</v>
      </c>
      <c r="E24" s="72" t="s">
        <v>107</v>
      </c>
      <c r="F24" s="12"/>
      <c r="G24" s="11" t="s">
        <v>48</v>
      </c>
      <c r="H24" s="11" t="s">
        <v>48</v>
      </c>
      <c r="I24" s="11"/>
      <c r="J24" s="12"/>
      <c r="K24" s="12"/>
      <c r="L24" s="33"/>
      <c r="M24" s="12"/>
      <c r="N24" s="12"/>
      <c r="O24" s="12"/>
      <c r="P24" s="12"/>
      <c r="Q24" s="12"/>
      <c r="R24" s="12"/>
      <c r="S24" s="12"/>
      <c r="T24" s="12"/>
      <c r="U24" s="12"/>
      <c r="V24" s="12"/>
      <c r="W24" s="7"/>
    </row>
    <row r="25" spans="2:23" ht="128.25">
      <c r="B25" s="6"/>
      <c r="C25" s="71" t="s">
        <v>108</v>
      </c>
      <c r="D25" s="68" t="s">
        <v>109</v>
      </c>
      <c r="E25" s="72" t="s">
        <v>110</v>
      </c>
      <c r="F25" s="12"/>
      <c r="G25" s="12"/>
      <c r="H25" s="12"/>
      <c r="I25" s="12"/>
      <c r="J25" s="12"/>
      <c r="K25" s="12"/>
      <c r="L25" s="33"/>
      <c r="M25" s="12"/>
      <c r="N25" s="12"/>
      <c r="O25" s="12"/>
      <c r="P25" s="12"/>
      <c r="Q25" s="12"/>
      <c r="R25" s="12"/>
      <c r="S25" s="12"/>
      <c r="T25" s="12"/>
      <c r="U25" s="12"/>
      <c r="V25" s="12"/>
      <c r="W25" s="7"/>
    </row>
    <row r="26" spans="2:23" ht="15" thickBot="1">
      <c r="B26" s="13"/>
      <c r="C26" s="14"/>
      <c r="D26" s="14"/>
      <c r="E26" s="14"/>
      <c r="F26" s="14"/>
      <c r="G26" s="14"/>
      <c r="H26" s="14"/>
      <c r="I26" s="14"/>
      <c r="J26" s="14"/>
      <c r="K26" s="14"/>
      <c r="L26" s="14"/>
      <c r="M26" s="14"/>
      <c r="N26" s="14"/>
      <c r="O26" s="14"/>
      <c r="P26" s="14"/>
      <c r="Q26" s="14"/>
      <c r="R26" s="14"/>
      <c r="S26" s="14"/>
      <c r="T26" s="14"/>
      <c r="U26" s="14"/>
      <c r="V26" s="14"/>
      <c r="W26" s="15"/>
    </row>
    <row r="27" spans="2:23" ht="15" thickTop="1"/>
  </sheetData>
  <mergeCells count="42">
    <mergeCell ref="B2:D5"/>
    <mergeCell ref="Q2:S3"/>
    <mergeCell ref="Q4:S5"/>
    <mergeCell ref="E2:P5"/>
    <mergeCell ref="V13:V14"/>
    <mergeCell ref="K13:K14"/>
    <mergeCell ref="U13:U14"/>
    <mergeCell ref="O13:O14"/>
    <mergeCell ref="P13:P14"/>
    <mergeCell ref="Q13:Q14"/>
    <mergeCell ref="U8:V8"/>
    <mergeCell ref="T2:W3"/>
    <mergeCell ref="T4:W5"/>
    <mergeCell ref="F12:L12"/>
    <mergeCell ref="M12:V12"/>
    <mergeCell ref="H8:K8"/>
    <mergeCell ref="C9:D9"/>
    <mergeCell ref="E9:F9"/>
    <mergeCell ref="C10:D10"/>
    <mergeCell ref="E10:F10"/>
    <mergeCell ref="C8:D8"/>
    <mergeCell ref="E8:F8"/>
    <mergeCell ref="C12:C14"/>
    <mergeCell ref="D12:D14"/>
    <mergeCell ref="E12:E14"/>
    <mergeCell ref="F13:F14"/>
    <mergeCell ref="G13:G14"/>
    <mergeCell ref="R13:R14"/>
    <mergeCell ref="S13:S14"/>
    <mergeCell ref="T13:T14"/>
    <mergeCell ref="H13:H14"/>
    <mergeCell ref="I13:I14"/>
    <mergeCell ref="J13:J14"/>
    <mergeCell ref="L13:L14"/>
    <mergeCell ref="M13:M14"/>
    <mergeCell ref="N13:N14"/>
    <mergeCell ref="T6:V6"/>
    <mergeCell ref="H9:K9"/>
    <mergeCell ref="H10:K10"/>
    <mergeCell ref="L8:Q8"/>
    <mergeCell ref="L9:Q9"/>
    <mergeCell ref="L10:Q10"/>
  </mergeCells>
  <phoneticPr fontId="14" type="noConversion"/>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Seguim.Plan.Acción. V5 A</vt:lpstr>
      <vt:lpstr>Seguim.Plan.Acción. V5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Barraza Hernandez</dc:creator>
  <cp:lastModifiedBy>Director Indeportes</cp:lastModifiedBy>
  <dcterms:created xsi:type="dcterms:W3CDTF">2024-05-22T15:37:48Z</dcterms:created>
  <dcterms:modified xsi:type="dcterms:W3CDTF">2024-11-26T15:41:47Z</dcterms:modified>
</cp:coreProperties>
</file>